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18600" windowHeight="3135" tabRatio="971" activeTab="1"/>
  </bookViews>
  <sheets>
    <sheet name="HLM - mladší" sheetId="1" r:id="rId1"/>
    <sheet name="HLM - starší" sheetId="2" r:id="rId2"/>
    <sheet name="1. kolo - Dobroslavice" sheetId="3" r:id="rId3"/>
    <sheet name="2. kolo - Branný závod" sheetId="4" r:id="rId4"/>
    <sheet name="3. kolo - Darkovice" sheetId="5" r:id="rId5"/>
    <sheet name="6. kolo - Dobroslavice" sheetId="6" r:id="rId6"/>
    <sheet name="7. kolo - Bobrovníky" sheetId="7" r:id="rId7"/>
    <sheet name="8. kolo - Ludgeřovice " sheetId="8" r:id="rId8"/>
    <sheet name="9. kolo - Hať" sheetId="9" r:id="rId9"/>
  </sheets>
  <definedNames/>
  <calcPr fullCalcOnLoad="1"/>
</workbook>
</file>

<file path=xl/sharedStrings.xml><?xml version="1.0" encoding="utf-8"?>
<sst xmlns="http://schemas.openxmlformats.org/spreadsheetml/2006/main" count="441" uniqueCount="92">
  <si>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</si>
  <si>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</si>
  <si>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</si>
  <si>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</si>
  <si>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</si>
  <si>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</si>
  <si>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</si>
  <si>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</si>
  <si>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</si>
  <si>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Celkem   body</t>
  </si>
  <si>
    <t>Pořadí</t>
  </si>
  <si>
    <t>st.č.</t>
  </si>
  <si>
    <t>Výsledný čas</t>
  </si>
  <si>
    <t>Umístění</t>
  </si>
  <si>
    <t>1. čas</t>
  </si>
  <si>
    <t>2.čas</t>
  </si>
  <si>
    <t>Součet umístění</t>
  </si>
  <si>
    <t>Mladší</t>
  </si>
  <si>
    <t>Starší</t>
  </si>
  <si>
    <t>Poř.</t>
  </si>
  <si>
    <t>Hlučínská Liga Mládeže 2012/2013 - mladší</t>
  </si>
  <si>
    <t>Hlučínská Liga Mládeže 2012/2013 - starší</t>
  </si>
  <si>
    <t>Dobroslavice 8.5.2013</t>
  </si>
  <si>
    <t>Bobrovníky 19.5.2013</t>
  </si>
  <si>
    <t>Štafeta dvojic</t>
  </si>
  <si>
    <t>Dobroslavice 7.10.2012</t>
  </si>
  <si>
    <t>Markvartovice</t>
  </si>
  <si>
    <t>Vřesina</t>
  </si>
  <si>
    <t>Dolní Benešov</t>
  </si>
  <si>
    <t>Děhylov</t>
  </si>
  <si>
    <t>Dobroslavice</t>
  </si>
  <si>
    <t>Hať</t>
  </si>
  <si>
    <t>Darkovice</t>
  </si>
  <si>
    <t>Kozmice</t>
  </si>
  <si>
    <t>Družstva mladší žáci</t>
  </si>
  <si>
    <t>poř.</t>
  </si>
  <si>
    <t>2. čas</t>
  </si>
  <si>
    <t>3. čas</t>
  </si>
  <si>
    <t>4. čas</t>
  </si>
  <si>
    <t>5. čas</t>
  </si>
  <si>
    <t>součet 4t</t>
  </si>
  <si>
    <t>Pořádi</t>
  </si>
  <si>
    <t>Družstva starší žáci</t>
  </si>
  <si>
    <t>nejhorši t</t>
  </si>
  <si>
    <t>součet 5t</t>
  </si>
  <si>
    <t>trestné</t>
  </si>
  <si>
    <t>Vřesina II</t>
  </si>
  <si>
    <t>ZPV</t>
  </si>
  <si>
    <t>Body</t>
  </si>
  <si>
    <t>Ludgeřovice</t>
  </si>
  <si>
    <t>2. kolo Hlučínské ligy mládeže - Markvartovice - Plamen - podzimní kolo</t>
  </si>
  <si>
    <t>Markvartovice 13.10.2012</t>
  </si>
  <si>
    <t>Darkovice 16.12.2012</t>
  </si>
  <si>
    <t>3. kolo Hlučínské ligy mládeže - Darkovice - člunkový běh, uzlová štafeta</t>
  </si>
  <si>
    <t>Člunkový běh</t>
  </si>
  <si>
    <t>Uzlová štafeta</t>
  </si>
  <si>
    <t>Bobrovníky</t>
  </si>
  <si>
    <t>čas</t>
  </si>
  <si>
    <t>Trestné</t>
  </si>
  <si>
    <t>6</t>
  </si>
  <si>
    <t>7</t>
  </si>
  <si>
    <t>Vřesina 23.2.2013</t>
  </si>
  <si>
    <t>1. kolo Hlučínské ligy mládeže - Dobroslavice - TFA</t>
  </si>
  <si>
    <t>Vřesina    23.2.2013</t>
  </si>
  <si>
    <t>Soutěž zrušena pro špatné počasí</t>
  </si>
  <si>
    <t>Hať  20.4.2013</t>
  </si>
  <si>
    <t>Hať  22.6.2013</t>
  </si>
  <si>
    <t>družstvo</t>
  </si>
  <si>
    <t>požární útok</t>
  </si>
  <si>
    <t>4x60</t>
  </si>
  <si>
    <t>součet</t>
  </si>
  <si>
    <t>celkový výsledek</t>
  </si>
  <si>
    <t>výsledek</t>
  </si>
  <si>
    <t>Starší žáci</t>
  </si>
  <si>
    <t>Mladší žáci</t>
  </si>
  <si>
    <t>1.38,15</t>
  </si>
  <si>
    <t>Bohuslavice</t>
  </si>
  <si>
    <t>6. kolo Hlučínské ligy mládeže - Dobroslavice</t>
  </si>
  <si>
    <t>7. kolo Hlučínské ligy mládeže - Bobrovníky</t>
  </si>
  <si>
    <t>PÚ</t>
  </si>
  <si>
    <t>N</t>
  </si>
  <si>
    <t>2</t>
  </si>
  <si>
    <t>3</t>
  </si>
  <si>
    <t>4</t>
  </si>
  <si>
    <t>5</t>
  </si>
  <si>
    <t>8</t>
  </si>
  <si>
    <t>Bouslavice</t>
  </si>
  <si>
    <t>Ludgeřovice 9.6.2013</t>
  </si>
  <si>
    <t>8. kolo Hlučínské ligy mládeže - Ludgeřovice</t>
  </si>
  <si>
    <t>Dobrslavice II</t>
  </si>
  <si>
    <t>Darkovice II</t>
  </si>
  <si>
    <t>9. kolo Hlučínské ligy mládeže - Hať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</si>
</sst>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:ss.0;@"/>
    <numFmt numFmtId="166" formatCode="[h]:mm:ss;@"/>
    <numFmt numFmtId="167" formatCode="h:mm:ss;@"/>
    <numFmt numFmtId="168" formatCode="h:mm;@"/>
    <numFmt numFmtId="169" formatCode="[$-F400]h:mm:ss\ AM/PM"/>
    <numFmt numFmtId="170" formatCode="mm:ss.00"/>
    <numFmt numFmtId="171" formatCode="m:ss;@"/>
    <numFmt numFmtId="172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32">
    <xf numFmtId="0" fontId="0" fillId="0" borderId="0" xfId="0" applyFont="1" applyAlignment="1">
      <alignment/>
    </xf>
    <xf numFmtId="0" fontId="4" fillId="0" borderId="10" xfId="47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6" fillId="0" borderId="0" xfId="47" applyFont="1" applyFill="1" applyBorder="1" applyAlignment="1">
      <alignment horizontal="center" wrapText="1"/>
      <protection/>
    </xf>
    <xf numFmtId="0" fontId="4" fillId="0" borderId="0" xfId="47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 wrapText="1"/>
      <protection/>
    </xf>
    <xf numFmtId="0" fontId="4" fillId="0" borderId="0" xfId="47" applyFont="1" applyFill="1" applyBorder="1" applyAlignment="1">
      <alignment horizont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14" fontId="53" fillId="0" borderId="0" xfId="0" applyNumberFormat="1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" fillId="0" borderId="14" xfId="47" applyFont="1" applyFill="1" applyBorder="1" applyAlignment="1">
      <alignment horizontal="left" vertical="center"/>
      <protection/>
    </xf>
    <xf numFmtId="0" fontId="6" fillId="0" borderId="0" xfId="47" applyFont="1" applyFill="1" applyBorder="1" applyAlignment="1" applyProtection="1">
      <alignment horizontal="center" wrapText="1"/>
      <protection locked="0"/>
    </xf>
    <xf numFmtId="166" fontId="54" fillId="0" borderId="0" xfId="0" applyNumberFormat="1" applyFont="1" applyBorder="1" applyAlignment="1">
      <alignment horizontal="center" vertical="center"/>
    </xf>
    <xf numFmtId="165" fontId="5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7" fontId="5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/>
    </xf>
    <xf numFmtId="165" fontId="9" fillId="34" borderId="19" xfId="0" applyNumberFormat="1" applyFont="1" applyFill="1" applyBorder="1" applyAlignment="1">
      <alignment horizontal="center" vertical="center"/>
    </xf>
    <xf numFmtId="165" fontId="9" fillId="34" borderId="21" xfId="0" applyNumberFormat="1" applyFont="1" applyFill="1" applyBorder="1" applyAlignment="1">
      <alignment horizontal="center" vertical="center"/>
    </xf>
    <xf numFmtId="165" fontId="9" fillId="34" borderId="20" xfId="0" applyNumberFormat="1" applyFont="1" applyFill="1" applyBorder="1" applyAlignment="1">
      <alignment horizontal="center" vertical="center"/>
    </xf>
    <xf numFmtId="165" fontId="10" fillId="34" borderId="22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left" vertical="center"/>
    </xf>
    <xf numFmtId="165" fontId="9" fillId="34" borderId="23" xfId="0" applyNumberFormat="1" applyFont="1" applyFill="1" applyBorder="1" applyAlignment="1">
      <alignment horizontal="center" vertical="center"/>
    </xf>
    <xf numFmtId="165" fontId="9" fillId="34" borderId="25" xfId="0" applyNumberFormat="1" applyFont="1" applyFill="1" applyBorder="1" applyAlignment="1">
      <alignment horizontal="center" vertical="center"/>
    </xf>
    <xf numFmtId="165" fontId="10" fillId="34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165" fontId="9" fillId="0" borderId="27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5" fontId="10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165" fontId="9" fillId="0" borderId="19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165" fontId="9" fillId="0" borderId="30" xfId="0" applyNumberFormat="1" applyFont="1" applyFill="1" applyBorder="1" applyAlignment="1">
      <alignment horizontal="center" vertical="center"/>
    </xf>
    <xf numFmtId="165" fontId="9" fillId="0" borderId="32" xfId="0" applyNumberFormat="1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165" fontId="10" fillId="0" borderId="33" xfId="0" applyNumberFormat="1" applyFont="1" applyFill="1" applyBorder="1" applyAlignment="1">
      <alignment horizontal="center" vertical="center"/>
    </xf>
    <xf numFmtId="165" fontId="9" fillId="34" borderId="34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168" fontId="53" fillId="0" borderId="35" xfId="0" applyNumberFormat="1" applyFont="1" applyBorder="1" applyAlignment="1">
      <alignment horizontal="center"/>
    </xf>
    <xf numFmtId="168" fontId="53" fillId="0" borderId="10" xfId="0" applyNumberFormat="1" applyFont="1" applyBorder="1" applyAlignment="1">
      <alignment horizontal="center"/>
    </xf>
    <xf numFmtId="168" fontId="53" fillId="0" borderId="36" xfId="0" applyNumberFormat="1" applyFont="1" applyBorder="1" applyAlignment="1">
      <alignment horizontal="center"/>
    </xf>
    <xf numFmtId="166" fontId="53" fillId="0" borderId="35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6" fontId="53" fillId="0" borderId="36" xfId="0" applyNumberFormat="1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6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166" fontId="53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39" xfId="0" applyFont="1" applyBorder="1" applyAlignment="1">
      <alignment/>
    </xf>
    <xf numFmtId="166" fontId="53" fillId="0" borderId="39" xfId="0" applyNumberFormat="1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/>
    </xf>
    <xf numFmtId="0" fontId="53" fillId="0" borderId="42" xfId="0" applyFont="1" applyBorder="1" applyAlignment="1">
      <alignment/>
    </xf>
    <xf numFmtId="0" fontId="55" fillId="0" borderId="41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166" fontId="53" fillId="0" borderId="43" xfId="0" applyNumberFormat="1" applyFont="1" applyBorder="1" applyAlignment="1">
      <alignment horizontal="center"/>
    </xf>
    <xf numFmtId="166" fontId="53" fillId="0" borderId="44" xfId="0" applyNumberFormat="1" applyFont="1" applyBorder="1" applyAlignment="1">
      <alignment horizontal="center"/>
    </xf>
    <xf numFmtId="166" fontId="53" fillId="0" borderId="45" xfId="0" applyNumberFormat="1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58" fillId="0" borderId="48" xfId="0" applyFont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50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/>
    </xf>
    <xf numFmtId="0" fontId="53" fillId="34" borderId="42" xfId="0" applyFont="1" applyFill="1" applyBorder="1" applyAlignment="1">
      <alignment/>
    </xf>
    <xf numFmtId="0" fontId="55" fillId="34" borderId="38" xfId="0" applyFont="1" applyFill="1" applyBorder="1" applyAlignment="1">
      <alignment horizontal="center"/>
    </xf>
    <xf numFmtId="166" fontId="53" fillId="34" borderId="44" xfId="0" applyNumberFormat="1" applyFont="1" applyFill="1" applyBorder="1" applyAlignment="1">
      <alignment horizontal="center"/>
    </xf>
    <xf numFmtId="166" fontId="53" fillId="34" borderId="10" xfId="0" applyNumberFormat="1" applyFont="1" applyFill="1" applyBorder="1" applyAlignment="1">
      <alignment horizontal="center"/>
    </xf>
    <xf numFmtId="168" fontId="53" fillId="34" borderId="10" xfId="0" applyNumberFormat="1" applyFont="1" applyFill="1" applyBorder="1" applyAlignment="1">
      <alignment horizontal="center"/>
    </xf>
    <xf numFmtId="166" fontId="53" fillId="34" borderId="35" xfId="0" applyNumberFormat="1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55" fillId="34" borderId="52" xfId="0" applyFont="1" applyFill="1" applyBorder="1" applyAlignment="1">
      <alignment horizontal="center"/>
    </xf>
    <xf numFmtId="0" fontId="58" fillId="34" borderId="49" xfId="0" applyFont="1" applyFill="1" applyBorder="1" applyAlignment="1">
      <alignment horizontal="center"/>
    </xf>
    <xf numFmtId="0" fontId="55" fillId="34" borderId="53" xfId="0" applyFont="1" applyFill="1" applyBorder="1" applyAlignment="1">
      <alignment horizontal="center"/>
    </xf>
    <xf numFmtId="166" fontId="53" fillId="34" borderId="43" xfId="0" applyNumberFormat="1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53" fillId="34" borderId="54" xfId="0" applyFont="1" applyFill="1" applyBorder="1" applyAlignment="1">
      <alignment horizontal="center"/>
    </xf>
    <xf numFmtId="0" fontId="53" fillId="34" borderId="55" xfId="0" applyFont="1" applyFill="1" applyBorder="1" applyAlignment="1">
      <alignment/>
    </xf>
    <xf numFmtId="0" fontId="53" fillId="34" borderId="12" xfId="0" applyFont="1" applyFill="1" applyBorder="1" applyAlignment="1">
      <alignment horizontal="center"/>
    </xf>
    <xf numFmtId="0" fontId="55" fillId="34" borderId="37" xfId="0" applyFont="1" applyFill="1" applyBorder="1" applyAlignment="1">
      <alignment horizontal="center"/>
    </xf>
    <xf numFmtId="166" fontId="53" fillId="34" borderId="56" xfId="0" applyNumberFormat="1" applyFont="1" applyFill="1" applyBorder="1" applyAlignment="1">
      <alignment horizontal="center"/>
    </xf>
    <xf numFmtId="166" fontId="53" fillId="34" borderId="57" xfId="0" applyNumberFormat="1" applyFont="1" applyFill="1" applyBorder="1" applyAlignment="1">
      <alignment horizontal="center"/>
    </xf>
    <xf numFmtId="0" fontId="55" fillId="34" borderId="58" xfId="0" applyFont="1" applyFill="1" applyBorder="1" applyAlignment="1">
      <alignment horizontal="center"/>
    </xf>
    <xf numFmtId="0" fontId="55" fillId="34" borderId="59" xfId="0" applyFont="1" applyFill="1" applyBorder="1" applyAlignment="1">
      <alignment horizontal="center"/>
    </xf>
    <xf numFmtId="0" fontId="58" fillId="34" borderId="47" xfId="0" applyFont="1" applyFill="1" applyBorder="1" applyAlignment="1">
      <alignment horizontal="center"/>
    </xf>
    <xf numFmtId="0" fontId="13" fillId="34" borderId="51" xfId="0" applyFont="1" applyFill="1" applyBorder="1" applyAlignment="1">
      <alignment horizontal="center"/>
    </xf>
    <xf numFmtId="0" fontId="55" fillId="33" borderId="50" xfId="0" applyFont="1" applyFill="1" applyBorder="1" applyAlignment="1">
      <alignment horizontal="center"/>
    </xf>
    <xf numFmtId="0" fontId="53" fillId="33" borderId="60" xfId="0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3" fillId="33" borderId="40" xfId="0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55" fillId="33" borderId="37" xfId="0" applyFont="1" applyFill="1" applyBorder="1" applyAlignment="1">
      <alignment horizontal="center"/>
    </xf>
    <xf numFmtId="47" fontId="53" fillId="33" borderId="45" xfId="0" applyNumberFormat="1" applyFont="1" applyFill="1" applyBorder="1" applyAlignment="1">
      <alignment horizontal="center"/>
    </xf>
    <xf numFmtId="47" fontId="53" fillId="33" borderId="36" xfId="0" applyNumberFormat="1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0" fontId="55" fillId="33" borderId="51" xfId="0" applyFont="1" applyFill="1" applyBorder="1" applyAlignment="1">
      <alignment horizontal="center"/>
    </xf>
    <xf numFmtId="0" fontId="58" fillId="33" borderId="47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/>
    </xf>
    <xf numFmtId="0" fontId="4" fillId="34" borderId="10" xfId="47" applyFont="1" applyFill="1" applyBorder="1" applyAlignment="1">
      <alignment horizontal="center"/>
      <protection/>
    </xf>
    <xf numFmtId="0" fontId="5" fillId="34" borderId="10" xfId="47" applyFont="1" applyFill="1" applyBorder="1" applyAlignment="1">
      <alignment horizontal="center" wrapText="1"/>
      <protection/>
    </xf>
    <xf numFmtId="0" fontId="4" fillId="33" borderId="61" xfId="47" applyFont="1" applyFill="1" applyBorder="1" applyAlignment="1" applyProtection="1">
      <alignment horizontal="center" vertical="center"/>
      <protection hidden="1"/>
    </xf>
    <xf numFmtId="0" fontId="4" fillId="33" borderId="61" xfId="47" applyFont="1" applyFill="1" applyBorder="1" applyAlignment="1" applyProtection="1">
      <alignment horizontal="center" wrapText="1"/>
      <protection hidden="1"/>
    </xf>
    <xf numFmtId="0" fontId="7" fillId="33" borderId="61" xfId="47" applyFont="1" applyFill="1" applyBorder="1" applyAlignment="1">
      <alignment horizontal="center" wrapText="1"/>
      <protection/>
    </xf>
    <xf numFmtId="0" fontId="4" fillId="33" borderId="61" xfId="47" applyFont="1" applyFill="1" applyBorder="1" applyAlignment="1">
      <alignment horizontal="center" wrapText="1"/>
      <protection/>
    </xf>
    <xf numFmtId="0" fontId="6" fillId="34" borderId="62" xfId="47" applyFont="1" applyFill="1" applyBorder="1" applyAlignment="1">
      <alignment horizontal="center" wrapText="1"/>
      <protection/>
    </xf>
    <xf numFmtId="0" fontId="4" fillId="0" borderId="63" xfId="47" applyFont="1" applyFill="1" applyBorder="1" applyAlignment="1">
      <alignment horizontal="center" wrapText="1"/>
      <protection/>
    </xf>
    <xf numFmtId="0" fontId="4" fillId="34" borderId="63" xfId="47" applyFont="1" applyFill="1" applyBorder="1" applyAlignment="1">
      <alignment horizontal="center"/>
      <protection/>
    </xf>
    <xf numFmtId="0" fontId="4" fillId="0" borderId="63" xfId="47" applyFont="1" applyFill="1" applyBorder="1" applyAlignment="1">
      <alignment horizontal="center"/>
      <protection/>
    </xf>
    <xf numFmtId="0" fontId="5" fillId="34" borderId="36" xfId="47" applyFont="1" applyFill="1" applyBorder="1" applyAlignment="1">
      <alignment horizontal="center" wrapText="1"/>
      <protection/>
    </xf>
    <xf numFmtId="0" fontId="4" fillId="0" borderId="36" xfId="47" applyFont="1" applyFill="1" applyBorder="1" applyAlignment="1">
      <alignment horizontal="center" wrapText="1"/>
      <protection/>
    </xf>
    <xf numFmtId="0" fontId="4" fillId="34" borderId="36" xfId="47" applyFont="1" applyFill="1" applyBorder="1" applyAlignment="1">
      <alignment horizontal="center"/>
      <protection/>
    </xf>
    <xf numFmtId="0" fontId="4" fillId="0" borderId="36" xfId="47" applyFont="1" applyFill="1" applyBorder="1" applyAlignment="1">
      <alignment horizontal="center"/>
      <protection/>
    </xf>
    <xf numFmtId="0" fontId="4" fillId="33" borderId="64" xfId="47" applyFont="1" applyFill="1" applyBorder="1" applyAlignment="1">
      <alignment horizontal="center" vertical="center"/>
      <protection/>
    </xf>
    <xf numFmtId="0" fontId="4" fillId="33" borderId="61" xfId="47" applyFont="1" applyFill="1" applyBorder="1" applyAlignment="1">
      <alignment horizontal="center" vertical="center"/>
      <protection/>
    </xf>
    <xf numFmtId="0" fontId="4" fillId="0" borderId="65" xfId="47" applyFont="1" applyFill="1" applyBorder="1" applyAlignment="1">
      <alignment horizontal="left" vertical="center"/>
      <protection/>
    </xf>
    <xf numFmtId="0" fontId="4" fillId="34" borderId="66" xfId="47" applyFont="1" applyFill="1" applyBorder="1" applyAlignment="1">
      <alignment horizontal="center"/>
      <protection/>
    </xf>
    <xf numFmtId="0" fontId="4" fillId="34" borderId="42" xfId="47" applyFont="1" applyFill="1" applyBorder="1" applyAlignment="1">
      <alignment horizontal="center"/>
      <protection/>
    </xf>
    <xf numFmtId="0" fontId="4" fillId="0" borderId="67" xfId="47" applyFont="1" applyFill="1" applyBorder="1" applyAlignment="1" applyProtection="1">
      <alignment horizontal="left" vertical="center"/>
      <protection hidden="1"/>
    </xf>
    <xf numFmtId="0" fontId="4" fillId="0" borderId="55" xfId="47" applyFont="1" applyFill="1" applyBorder="1" applyAlignment="1" applyProtection="1">
      <alignment horizontal="left" vertical="center"/>
      <protection hidden="1"/>
    </xf>
    <xf numFmtId="0" fontId="4" fillId="0" borderId="68" xfId="47" applyFont="1" applyFill="1" applyBorder="1" applyAlignment="1">
      <alignment horizontal="center" wrapText="1"/>
      <protection/>
    </xf>
    <xf numFmtId="0" fontId="4" fillId="0" borderId="44" xfId="47" applyFont="1" applyFill="1" applyBorder="1" applyAlignment="1">
      <alignment horizontal="center" wrapText="1"/>
      <protection/>
    </xf>
    <xf numFmtId="0" fontId="4" fillId="0" borderId="45" xfId="47" applyFont="1" applyFill="1" applyBorder="1" applyAlignment="1">
      <alignment horizontal="center" wrapText="1"/>
      <protection/>
    </xf>
    <xf numFmtId="0" fontId="5" fillId="34" borderId="65" xfId="47" applyFont="1" applyFill="1" applyBorder="1" applyAlignment="1">
      <alignment horizontal="center" wrapText="1"/>
      <protection/>
    </xf>
    <xf numFmtId="0" fontId="7" fillId="33" borderId="67" xfId="47" applyFont="1" applyFill="1" applyBorder="1" applyAlignment="1">
      <alignment horizontal="center" wrapText="1"/>
      <protection/>
    </xf>
    <xf numFmtId="0" fontId="4" fillId="0" borderId="66" xfId="47" applyFont="1" applyFill="1" applyBorder="1" applyAlignment="1">
      <alignment horizontal="center"/>
      <protection/>
    </xf>
    <xf numFmtId="0" fontId="4" fillId="0" borderId="42" xfId="47" applyFont="1" applyFill="1" applyBorder="1" applyAlignment="1">
      <alignment horizontal="center"/>
      <protection/>
    </xf>
    <xf numFmtId="0" fontId="7" fillId="33" borderId="69" xfId="47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vertical="center"/>
    </xf>
    <xf numFmtId="0" fontId="53" fillId="33" borderId="70" xfId="0" applyFont="1" applyFill="1" applyBorder="1" applyAlignment="1">
      <alignment horizontal="center"/>
    </xf>
    <xf numFmtId="165" fontId="53" fillId="34" borderId="11" xfId="0" applyNumberFormat="1" applyFont="1" applyFill="1" applyBorder="1" applyAlignment="1">
      <alignment horizontal="center"/>
    </xf>
    <xf numFmtId="165" fontId="53" fillId="34" borderId="71" xfId="0" applyNumberFormat="1" applyFont="1" applyFill="1" applyBorder="1" applyAlignment="1">
      <alignment horizontal="center"/>
    </xf>
    <xf numFmtId="165" fontId="53" fillId="0" borderId="11" xfId="0" applyNumberFormat="1" applyFont="1" applyBorder="1" applyAlignment="1">
      <alignment horizontal="center"/>
    </xf>
    <xf numFmtId="165" fontId="53" fillId="0" borderId="71" xfId="0" applyNumberFormat="1" applyFont="1" applyBorder="1" applyAlignment="1">
      <alignment horizontal="center"/>
    </xf>
    <xf numFmtId="165" fontId="53" fillId="0" borderId="12" xfId="0" applyNumberFormat="1" applyFont="1" applyBorder="1" applyAlignment="1">
      <alignment horizontal="center"/>
    </xf>
    <xf numFmtId="165" fontId="53" fillId="0" borderId="70" xfId="0" applyNumberFormat="1" applyFont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0" fontId="55" fillId="34" borderId="51" xfId="0" applyFont="1" applyFill="1" applyBorder="1" applyAlignment="1">
      <alignment horizontal="center"/>
    </xf>
    <xf numFmtId="165" fontId="53" fillId="34" borderId="10" xfId="0" applyNumberFormat="1" applyFont="1" applyFill="1" applyBorder="1" applyAlignment="1">
      <alignment horizontal="center"/>
    </xf>
    <xf numFmtId="165" fontId="53" fillId="35" borderId="10" xfId="0" applyNumberFormat="1" applyFont="1" applyFill="1" applyBorder="1" applyAlignment="1">
      <alignment horizontal="center"/>
    </xf>
    <xf numFmtId="165" fontId="53" fillId="35" borderId="36" xfId="0" applyNumberFormat="1" applyFont="1" applyFill="1" applyBorder="1" applyAlignment="1">
      <alignment horizontal="center"/>
    </xf>
    <xf numFmtId="0" fontId="53" fillId="0" borderId="42" xfId="0" applyFont="1" applyFill="1" applyBorder="1" applyAlignment="1">
      <alignment/>
    </xf>
    <xf numFmtId="165" fontId="53" fillId="0" borderId="62" xfId="0" applyNumberFormat="1" applyFont="1" applyBorder="1" applyAlignment="1">
      <alignment horizontal="center"/>
    </xf>
    <xf numFmtId="165" fontId="53" fillId="35" borderId="63" xfId="0" applyNumberFormat="1" applyFont="1" applyFill="1" applyBorder="1" applyAlignment="1">
      <alignment horizontal="center"/>
    </xf>
    <xf numFmtId="0" fontId="55" fillId="0" borderId="72" xfId="0" applyFont="1" applyFill="1" applyBorder="1" applyAlignment="1">
      <alignment horizontal="center"/>
    </xf>
    <xf numFmtId="165" fontId="53" fillId="34" borderId="36" xfId="0" applyNumberFormat="1" applyFont="1" applyFill="1" applyBorder="1" applyAlignment="1">
      <alignment horizontal="center"/>
    </xf>
    <xf numFmtId="165" fontId="53" fillId="34" borderId="13" xfId="0" applyNumberFormat="1" applyFont="1" applyFill="1" applyBorder="1" applyAlignment="1">
      <alignment horizontal="center"/>
    </xf>
    <xf numFmtId="168" fontId="53" fillId="34" borderId="44" xfId="0" applyNumberFormat="1" applyFont="1" applyFill="1" applyBorder="1" applyAlignment="1">
      <alignment horizontal="center"/>
    </xf>
    <xf numFmtId="168" fontId="53" fillId="34" borderId="35" xfId="0" applyNumberFormat="1" applyFont="1" applyFill="1" applyBorder="1" applyAlignment="1">
      <alignment horizontal="center"/>
    </xf>
    <xf numFmtId="168" fontId="53" fillId="0" borderId="44" xfId="0" applyNumberFormat="1" applyFont="1" applyBorder="1" applyAlignment="1">
      <alignment horizontal="center"/>
    </xf>
    <xf numFmtId="168" fontId="53" fillId="0" borderId="35" xfId="0" applyNumberFormat="1" applyFont="1" applyFill="1" applyBorder="1" applyAlignment="1">
      <alignment horizontal="center"/>
    </xf>
    <xf numFmtId="168" fontId="53" fillId="0" borderId="45" xfId="0" applyNumberFormat="1" applyFont="1" applyBorder="1" applyAlignment="1">
      <alignment horizontal="center"/>
    </xf>
    <xf numFmtId="168" fontId="53" fillId="0" borderId="36" xfId="0" applyNumberFormat="1" applyFont="1" applyFill="1" applyBorder="1" applyAlignment="1">
      <alignment horizontal="center"/>
    </xf>
    <xf numFmtId="165" fontId="53" fillId="0" borderId="73" xfId="0" applyNumberFormat="1" applyFont="1" applyBorder="1" applyAlignment="1">
      <alignment horizontal="center"/>
    </xf>
    <xf numFmtId="165" fontId="53" fillId="34" borderId="74" xfId="0" applyNumberFormat="1" applyFont="1" applyFill="1" applyBorder="1" applyAlignment="1">
      <alignment horizontal="center"/>
    </xf>
    <xf numFmtId="168" fontId="53" fillId="0" borderId="43" xfId="0" applyNumberFormat="1" applyFont="1" applyBorder="1" applyAlignment="1">
      <alignment horizontal="center"/>
    </xf>
    <xf numFmtId="168" fontId="53" fillId="34" borderId="43" xfId="0" applyNumberFormat="1" applyFont="1" applyFill="1" applyBorder="1" applyAlignment="1">
      <alignment horizontal="center"/>
    </xf>
    <xf numFmtId="0" fontId="4" fillId="0" borderId="36" xfId="47" applyFont="1" applyFill="1" applyBorder="1" applyAlignment="1">
      <alignment horizontal="left"/>
      <protection/>
    </xf>
    <xf numFmtId="0" fontId="4" fillId="0" borderId="10" xfId="47" applyFont="1" applyFill="1" applyBorder="1" applyAlignment="1">
      <alignment horizontal="left" vertical="center"/>
      <protection/>
    </xf>
    <xf numFmtId="0" fontId="4" fillId="0" borderId="40" xfId="47" applyFont="1" applyFill="1" applyBorder="1" applyAlignment="1" applyProtection="1">
      <alignment horizontal="left" vertical="center"/>
      <protection hidden="1"/>
    </xf>
    <xf numFmtId="0" fontId="59" fillId="0" borderId="0" xfId="0" applyFont="1" applyBorder="1" applyAlignment="1">
      <alignment vertical="center"/>
    </xf>
    <xf numFmtId="0" fontId="53" fillId="34" borderId="66" xfId="0" applyFont="1" applyFill="1" applyBorder="1" applyAlignment="1">
      <alignment horizontal="center"/>
    </xf>
    <xf numFmtId="0" fontId="53" fillId="0" borderId="66" xfId="0" applyFont="1" applyBorder="1" applyAlignment="1">
      <alignment horizontal="center"/>
    </xf>
    <xf numFmtId="0" fontId="53" fillId="34" borderId="42" xfId="0" applyFont="1" applyFill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34" borderId="40" xfId="0" applyFont="1" applyFill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4" fillId="0" borderId="39" xfId="47" applyFont="1" applyFill="1" applyBorder="1" applyAlignment="1">
      <alignment vertical="center" textRotation="90" wrapText="1"/>
      <protection/>
    </xf>
    <xf numFmtId="0" fontId="4" fillId="0" borderId="0" xfId="47" applyFont="1" applyFill="1" applyBorder="1" applyAlignment="1">
      <alignment vertical="center" textRotation="90" wrapText="1"/>
      <protection/>
    </xf>
    <xf numFmtId="0" fontId="7" fillId="33" borderId="75" xfId="47" applyFont="1" applyFill="1" applyBorder="1" applyAlignment="1">
      <alignment horizontal="center" wrapText="1"/>
      <protection/>
    </xf>
    <xf numFmtId="0" fontId="4" fillId="34" borderId="40" xfId="47" applyFont="1" applyFill="1" applyBorder="1" applyAlignment="1">
      <alignment horizontal="center"/>
      <protection/>
    </xf>
    <xf numFmtId="0" fontId="4" fillId="0" borderId="46" xfId="47" applyFont="1" applyFill="1" applyBorder="1" applyAlignment="1">
      <alignment horizontal="center"/>
      <protection/>
    </xf>
    <xf numFmtId="0" fontId="4" fillId="0" borderId="38" xfId="47" applyFont="1" applyFill="1" applyBorder="1" applyAlignment="1">
      <alignment horizontal="center"/>
      <protection/>
    </xf>
    <xf numFmtId="0" fontId="4" fillId="0" borderId="37" xfId="47" applyFont="1" applyFill="1" applyBorder="1" applyAlignment="1">
      <alignment horizontal="center"/>
      <protection/>
    </xf>
    <xf numFmtId="0" fontId="53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41" xfId="0" applyFont="1" applyBorder="1" applyAlignment="1" quotePrefix="1">
      <alignment horizontal="left"/>
    </xf>
    <xf numFmtId="165" fontId="53" fillId="0" borderId="13" xfId="0" applyNumberFormat="1" applyFont="1" applyBorder="1" applyAlignment="1" quotePrefix="1">
      <alignment horizontal="center"/>
    </xf>
    <xf numFmtId="165" fontId="53" fillId="0" borderId="35" xfId="0" applyNumberFormat="1" applyFont="1" applyBorder="1" applyAlignment="1" quotePrefix="1">
      <alignment horizontal="center"/>
    </xf>
    <xf numFmtId="165" fontId="53" fillId="0" borderId="43" xfId="0" applyNumberFormat="1" applyFont="1" applyBorder="1" applyAlignment="1">
      <alignment horizontal="center"/>
    </xf>
    <xf numFmtId="165" fontId="53" fillId="0" borderId="10" xfId="0" applyNumberFormat="1" applyFont="1" applyBorder="1" applyAlignment="1" quotePrefix="1">
      <alignment horizontal="center"/>
    </xf>
    <xf numFmtId="165" fontId="53" fillId="0" borderId="11" xfId="0" applyNumberFormat="1" applyFont="1" applyBorder="1" applyAlignment="1" quotePrefix="1">
      <alignment horizontal="center"/>
    </xf>
    <xf numFmtId="0" fontId="13" fillId="0" borderId="46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34" fillId="0" borderId="0" xfId="0" applyFont="1" applyAlignment="1">
      <alignment/>
    </xf>
    <xf numFmtId="0" fontId="58" fillId="0" borderId="35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55" fillId="0" borderId="41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55" fillId="0" borderId="46" xfId="0" applyFont="1" applyFill="1" applyBorder="1" applyAlignment="1" quotePrefix="1">
      <alignment horizontal="center"/>
    </xf>
    <xf numFmtId="0" fontId="55" fillId="0" borderId="38" xfId="0" applyFont="1" applyFill="1" applyBorder="1" applyAlignment="1" quotePrefix="1">
      <alignment horizontal="center"/>
    </xf>
    <xf numFmtId="0" fontId="60" fillId="0" borderId="0" xfId="0" applyFont="1" applyAlignment="1">
      <alignment/>
    </xf>
    <xf numFmtId="0" fontId="53" fillId="34" borderId="41" xfId="0" applyFont="1" applyFill="1" applyBorder="1" applyAlignment="1" quotePrefix="1">
      <alignment horizontal="left"/>
    </xf>
    <xf numFmtId="165" fontId="53" fillId="34" borderId="13" xfId="0" applyNumberFormat="1" applyFont="1" applyFill="1" applyBorder="1" applyAlignment="1" quotePrefix="1">
      <alignment horizontal="center"/>
    </xf>
    <xf numFmtId="165" fontId="53" fillId="34" borderId="35" xfId="0" applyNumberFormat="1" applyFont="1" applyFill="1" applyBorder="1" applyAlignment="1" quotePrefix="1">
      <alignment horizontal="center"/>
    </xf>
    <xf numFmtId="0" fontId="55" fillId="34" borderId="46" xfId="0" applyFont="1" applyFill="1" applyBorder="1" applyAlignment="1" quotePrefix="1">
      <alignment horizontal="center"/>
    </xf>
    <xf numFmtId="165" fontId="53" fillId="34" borderId="43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53" fillId="34" borderId="40" xfId="0" applyFont="1" applyFill="1" applyBorder="1" applyAlignment="1" quotePrefix="1">
      <alignment horizontal="left"/>
    </xf>
    <xf numFmtId="165" fontId="53" fillId="34" borderId="12" xfId="0" applyNumberFormat="1" applyFont="1" applyFill="1" applyBorder="1" applyAlignment="1" quotePrefix="1">
      <alignment horizontal="center"/>
    </xf>
    <xf numFmtId="165" fontId="53" fillId="34" borderId="36" xfId="0" applyNumberFormat="1" applyFont="1" applyFill="1" applyBorder="1" applyAlignment="1" quotePrefix="1">
      <alignment horizontal="center"/>
    </xf>
    <xf numFmtId="0" fontId="55" fillId="34" borderId="37" xfId="0" applyFont="1" applyFill="1" applyBorder="1" applyAlignment="1" quotePrefix="1">
      <alignment horizontal="center"/>
    </xf>
    <xf numFmtId="165" fontId="53" fillId="34" borderId="45" xfId="0" applyNumberFormat="1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8" fillId="34" borderId="36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53" fillId="33" borderId="37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165" fontId="53" fillId="34" borderId="11" xfId="0" applyNumberFormat="1" applyFont="1" applyFill="1" applyBorder="1" applyAlignment="1" quotePrefix="1">
      <alignment horizontal="center"/>
    </xf>
    <xf numFmtId="165" fontId="53" fillId="34" borderId="10" xfId="0" applyNumberFormat="1" applyFont="1" applyFill="1" applyBorder="1" applyAlignment="1" quotePrefix="1">
      <alignment horizontal="center"/>
    </xf>
    <xf numFmtId="0" fontId="55" fillId="34" borderId="38" xfId="0" applyFont="1" applyFill="1" applyBorder="1" applyAlignment="1" quotePrefix="1">
      <alignment horizontal="center"/>
    </xf>
    <xf numFmtId="0" fontId="0" fillId="0" borderId="0" xfId="0" applyAlignment="1">
      <alignment/>
    </xf>
    <xf numFmtId="0" fontId="53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42" xfId="0" applyFont="1" applyFill="1" applyBorder="1" applyAlignment="1">
      <alignment/>
    </xf>
    <xf numFmtId="0" fontId="55" fillId="34" borderId="38" xfId="0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55" fillId="34" borderId="52" xfId="0" applyFont="1" applyFill="1" applyBorder="1" applyAlignment="1">
      <alignment horizontal="center"/>
    </xf>
    <xf numFmtId="0" fontId="58" fillId="34" borderId="49" xfId="0" applyFont="1" applyFill="1" applyBorder="1" applyAlignment="1">
      <alignment horizontal="center"/>
    </xf>
    <xf numFmtId="0" fontId="55" fillId="34" borderId="53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5" fillId="33" borderId="50" xfId="0" applyFont="1" applyFill="1" applyBorder="1" applyAlignment="1">
      <alignment horizontal="center"/>
    </xf>
    <xf numFmtId="0" fontId="53" fillId="33" borderId="60" xfId="0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3" fillId="33" borderId="40" xfId="0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55" fillId="33" borderId="37" xfId="0" applyFont="1" applyFill="1" applyBorder="1" applyAlignment="1">
      <alignment horizontal="center"/>
    </xf>
    <xf numFmtId="47" fontId="53" fillId="33" borderId="45" xfId="0" applyNumberFormat="1" applyFont="1" applyFill="1" applyBorder="1" applyAlignment="1">
      <alignment horizontal="center"/>
    </xf>
    <xf numFmtId="47" fontId="53" fillId="33" borderId="36" xfId="0" applyNumberFormat="1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0" fontId="55" fillId="33" borderId="51" xfId="0" applyFont="1" applyFill="1" applyBorder="1" applyAlignment="1">
      <alignment horizontal="center"/>
    </xf>
    <xf numFmtId="0" fontId="58" fillId="33" borderId="47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/>
    </xf>
    <xf numFmtId="0" fontId="4" fillId="34" borderId="10" xfId="47" applyFont="1" applyFill="1" applyBorder="1" applyAlignment="1">
      <alignment horizontal="center"/>
      <protection/>
    </xf>
    <xf numFmtId="0" fontId="5" fillId="34" borderId="10" xfId="47" applyFont="1" applyFill="1" applyBorder="1" applyAlignment="1">
      <alignment horizontal="center" wrapText="1"/>
      <protection/>
    </xf>
    <xf numFmtId="0" fontId="6" fillId="34" borderId="11" xfId="47" applyFont="1" applyFill="1" applyBorder="1" applyAlignment="1">
      <alignment horizontal="center" wrapText="1"/>
      <protection/>
    </xf>
    <xf numFmtId="0" fontId="6" fillId="34" borderId="12" xfId="47" applyFont="1" applyFill="1" applyBorder="1" applyAlignment="1">
      <alignment horizontal="center" wrapText="1"/>
      <protection/>
    </xf>
    <xf numFmtId="0" fontId="4" fillId="34" borderId="42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 wrapText="1"/>
      <protection/>
    </xf>
    <xf numFmtId="0" fontId="4" fillId="34" borderId="14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4" fillId="34" borderId="55" xfId="47" applyFont="1" applyFill="1" applyBorder="1" applyAlignment="1">
      <alignment horizontal="center"/>
      <protection/>
    </xf>
    <xf numFmtId="0" fontId="4" fillId="0" borderId="55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left" wrapText="1"/>
      <protection/>
    </xf>
    <xf numFmtId="0" fontId="4" fillId="0" borderId="55" xfId="47" applyFont="1" applyFill="1" applyBorder="1" applyAlignment="1">
      <alignment horizontal="left"/>
      <protection/>
    </xf>
    <xf numFmtId="0" fontId="53" fillId="34" borderId="42" xfId="0" applyFont="1" applyFill="1" applyBorder="1" applyAlignment="1">
      <alignment horizontal="center"/>
    </xf>
    <xf numFmtId="0" fontId="53" fillId="0" borderId="42" xfId="0" applyFont="1" applyBorder="1" applyAlignment="1">
      <alignment horizontal="center"/>
    </xf>
    <xf numFmtId="14" fontId="53" fillId="35" borderId="0" xfId="0" applyNumberFormat="1" applyFont="1" applyFill="1" applyAlignment="1">
      <alignment horizontal="center"/>
    </xf>
    <xf numFmtId="0" fontId="55" fillId="35" borderId="0" xfId="0" applyFont="1" applyFill="1" applyAlignment="1">
      <alignment horizontal="center"/>
    </xf>
    <xf numFmtId="0" fontId="55" fillId="35" borderId="50" xfId="0" applyFont="1" applyFill="1" applyBorder="1" applyAlignment="1">
      <alignment horizontal="center"/>
    </xf>
    <xf numFmtId="0" fontId="53" fillId="35" borderId="40" xfId="0" applyFont="1" applyFill="1" applyBorder="1" applyAlignment="1">
      <alignment/>
    </xf>
    <xf numFmtId="0" fontId="53" fillId="35" borderId="12" xfId="0" applyFont="1" applyFill="1" applyBorder="1" applyAlignment="1">
      <alignment horizontal="center"/>
    </xf>
    <xf numFmtId="0" fontId="55" fillId="35" borderId="37" xfId="0" applyFont="1" applyFill="1" applyBorder="1" applyAlignment="1">
      <alignment horizontal="center"/>
    </xf>
    <xf numFmtId="0" fontId="55" fillId="35" borderId="40" xfId="0" applyFont="1" applyFill="1" applyBorder="1" applyAlignment="1">
      <alignment horizontal="center"/>
    </xf>
    <xf numFmtId="0" fontId="55" fillId="35" borderId="51" xfId="0" applyFont="1" applyFill="1" applyBorder="1" applyAlignment="1">
      <alignment horizontal="center"/>
    </xf>
    <xf numFmtId="0" fontId="58" fillId="35" borderId="47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3" fillId="35" borderId="41" xfId="0" applyFont="1" applyFill="1" applyBorder="1" applyAlignment="1">
      <alignment/>
    </xf>
    <xf numFmtId="172" fontId="53" fillId="35" borderId="13" xfId="0" applyNumberFormat="1" applyFont="1" applyFill="1" applyBorder="1" applyAlignment="1">
      <alignment horizontal="center" vertical="center"/>
    </xf>
    <xf numFmtId="0" fontId="55" fillId="35" borderId="46" xfId="0" applyFont="1" applyFill="1" applyBorder="1" applyAlignment="1">
      <alignment horizontal="center"/>
    </xf>
    <xf numFmtId="170" fontId="53" fillId="35" borderId="43" xfId="0" applyNumberFormat="1" applyFont="1" applyFill="1" applyBorder="1" applyAlignment="1">
      <alignment horizontal="center"/>
    </xf>
    <xf numFmtId="170" fontId="53" fillId="35" borderId="35" xfId="0" applyNumberFormat="1" applyFont="1" applyFill="1" applyBorder="1" applyAlignment="1">
      <alignment horizontal="center"/>
    </xf>
    <xf numFmtId="171" fontId="53" fillId="35" borderId="35" xfId="0" applyNumberFormat="1" applyFont="1" applyFill="1" applyBorder="1" applyAlignment="1">
      <alignment horizontal="center"/>
    </xf>
    <xf numFmtId="0" fontId="55" fillId="35" borderId="41" xfId="0" applyFont="1" applyFill="1" applyBorder="1" applyAlignment="1">
      <alignment horizontal="center"/>
    </xf>
    <xf numFmtId="0" fontId="55" fillId="35" borderId="52" xfId="0" applyFont="1" applyFill="1" applyBorder="1" applyAlignment="1">
      <alignment horizontal="center"/>
    </xf>
    <xf numFmtId="0" fontId="58" fillId="35" borderId="48" xfId="0" applyFont="1" applyFill="1" applyBorder="1" applyAlignment="1">
      <alignment horizontal="center"/>
    </xf>
    <xf numFmtId="0" fontId="53" fillId="35" borderId="11" xfId="0" applyFont="1" applyFill="1" applyBorder="1" applyAlignment="1">
      <alignment horizontal="center"/>
    </xf>
    <xf numFmtId="0" fontId="53" fillId="35" borderId="42" xfId="0" applyFont="1" applyFill="1" applyBorder="1" applyAlignment="1">
      <alignment/>
    </xf>
    <xf numFmtId="172" fontId="53" fillId="35" borderId="11" xfId="0" applyNumberFormat="1" applyFont="1" applyFill="1" applyBorder="1" applyAlignment="1">
      <alignment horizontal="center"/>
    </xf>
    <xf numFmtId="0" fontId="55" fillId="35" borderId="38" xfId="0" applyFont="1" applyFill="1" applyBorder="1" applyAlignment="1">
      <alignment horizontal="center"/>
    </xf>
    <xf numFmtId="0" fontId="58" fillId="35" borderId="49" xfId="0" applyFont="1" applyFill="1" applyBorder="1" applyAlignment="1">
      <alignment horizontal="center"/>
    </xf>
    <xf numFmtId="0" fontId="13" fillId="35" borderId="51" xfId="0" applyFont="1" applyFill="1" applyBorder="1" applyAlignment="1">
      <alignment horizontal="center"/>
    </xf>
    <xf numFmtId="172" fontId="53" fillId="35" borderId="13" xfId="0" applyNumberFormat="1" applyFont="1" applyFill="1" applyBorder="1" applyAlignment="1">
      <alignment horizontal="center"/>
    </xf>
    <xf numFmtId="0" fontId="13" fillId="35" borderId="53" xfId="0" applyFont="1" applyFill="1" applyBorder="1" applyAlignment="1">
      <alignment horizontal="center"/>
    </xf>
    <xf numFmtId="172" fontId="53" fillId="35" borderId="12" xfId="0" applyNumberFormat="1" applyFont="1" applyFill="1" applyBorder="1" applyAlignment="1">
      <alignment horizontal="center"/>
    </xf>
    <xf numFmtId="170" fontId="53" fillId="35" borderId="45" xfId="0" applyNumberFormat="1" applyFont="1" applyFill="1" applyBorder="1" applyAlignment="1">
      <alignment horizontal="center"/>
    </xf>
    <xf numFmtId="170" fontId="53" fillId="35" borderId="36" xfId="0" applyNumberFormat="1" applyFont="1" applyFill="1" applyBorder="1" applyAlignment="1">
      <alignment horizontal="center"/>
    </xf>
    <xf numFmtId="171" fontId="53" fillId="35" borderId="36" xfId="0" applyNumberFormat="1" applyFont="1" applyFill="1" applyBorder="1" applyAlignment="1">
      <alignment horizontal="center"/>
    </xf>
    <xf numFmtId="170" fontId="53" fillId="35" borderId="76" xfId="0" applyNumberFormat="1" applyFont="1" applyFill="1" applyBorder="1" applyAlignment="1">
      <alignment horizontal="center"/>
    </xf>
    <xf numFmtId="171" fontId="53" fillId="35" borderId="77" xfId="0" applyNumberFormat="1" applyFont="1" applyFill="1" applyBorder="1" applyAlignment="1">
      <alignment horizontal="center"/>
    </xf>
    <xf numFmtId="170" fontId="53" fillId="35" borderId="77" xfId="0" applyNumberFormat="1" applyFont="1" applyFill="1" applyBorder="1" applyAlignment="1">
      <alignment horizontal="center"/>
    </xf>
    <xf numFmtId="0" fontId="55" fillId="35" borderId="78" xfId="0" applyFont="1" applyFill="1" applyBorder="1" applyAlignment="1">
      <alignment horizontal="center"/>
    </xf>
    <xf numFmtId="0" fontId="55" fillId="35" borderId="59" xfId="0" applyFont="1" applyFill="1" applyBorder="1" applyAlignment="1">
      <alignment horizontal="center"/>
    </xf>
    <xf numFmtId="172" fontId="53" fillId="34" borderId="11" xfId="0" applyNumberFormat="1" applyFont="1" applyFill="1" applyBorder="1" applyAlignment="1">
      <alignment horizontal="center"/>
    </xf>
    <xf numFmtId="170" fontId="53" fillId="34" borderId="44" xfId="0" applyNumberFormat="1" applyFont="1" applyFill="1" applyBorder="1" applyAlignment="1">
      <alignment horizontal="center"/>
    </xf>
    <xf numFmtId="170" fontId="53" fillId="34" borderId="10" xfId="0" applyNumberFormat="1" applyFont="1" applyFill="1" applyBorder="1" applyAlignment="1">
      <alignment horizontal="center"/>
    </xf>
    <xf numFmtId="171" fontId="53" fillId="34" borderId="35" xfId="0" applyNumberFormat="1" applyFont="1" applyFill="1" applyBorder="1" applyAlignment="1">
      <alignment horizontal="center"/>
    </xf>
    <xf numFmtId="170" fontId="53" fillId="34" borderId="35" xfId="0" applyNumberFormat="1" applyFont="1" applyFill="1" applyBorder="1" applyAlignment="1">
      <alignment horizontal="center"/>
    </xf>
    <xf numFmtId="170" fontId="53" fillId="34" borderId="43" xfId="0" applyNumberFormat="1" applyFont="1" applyFill="1" applyBorder="1" applyAlignment="1">
      <alignment horizontal="center"/>
    </xf>
    <xf numFmtId="171" fontId="53" fillId="34" borderId="10" xfId="0" applyNumberFormat="1" applyFont="1" applyFill="1" applyBorder="1" applyAlignment="1">
      <alignment horizontal="center"/>
    </xf>
    <xf numFmtId="0" fontId="55" fillId="34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3" fillId="34" borderId="41" xfId="0" applyFont="1" applyFill="1" applyBorder="1" applyAlignment="1">
      <alignment horizontal="center"/>
    </xf>
    <xf numFmtId="171" fontId="53" fillId="34" borderId="35" xfId="0" applyNumberFormat="1" applyFont="1" applyFill="1" applyBorder="1" applyAlignment="1">
      <alignment horizontal="left"/>
    </xf>
    <xf numFmtId="0" fontId="55" fillId="35" borderId="53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172" fontId="53" fillId="34" borderId="13" xfId="0" applyNumberFormat="1" applyFont="1" applyFill="1" applyBorder="1" applyAlignment="1">
      <alignment horizontal="center"/>
    </xf>
    <xf numFmtId="0" fontId="55" fillId="34" borderId="46" xfId="0" applyFont="1" applyFill="1" applyBorder="1" applyAlignment="1">
      <alignment horizontal="center"/>
    </xf>
    <xf numFmtId="0" fontId="58" fillId="34" borderId="48" xfId="0" applyFont="1" applyFill="1" applyBorder="1" applyAlignment="1">
      <alignment horizontal="center"/>
    </xf>
    <xf numFmtId="170" fontId="53" fillId="35" borderId="44" xfId="0" applyNumberFormat="1" applyFont="1" applyFill="1" applyBorder="1" applyAlignment="1">
      <alignment horizontal="center"/>
    </xf>
    <xf numFmtId="170" fontId="53" fillId="35" borderId="10" xfId="0" applyNumberFormat="1" applyFont="1" applyFill="1" applyBorder="1" applyAlignment="1">
      <alignment horizontal="center"/>
    </xf>
    <xf numFmtId="171" fontId="53" fillId="35" borderId="10" xfId="0" applyNumberFormat="1" applyFont="1" applyFill="1" applyBorder="1" applyAlignment="1">
      <alignment horizontal="center"/>
    </xf>
    <xf numFmtId="0" fontId="55" fillId="35" borderId="42" xfId="0" applyFont="1" applyFill="1" applyBorder="1" applyAlignment="1">
      <alignment horizontal="center"/>
    </xf>
    <xf numFmtId="0" fontId="53" fillId="35" borderId="54" xfId="0" applyFont="1" applyFill="1" applyBorder="1" applyAlignment="1">
      <alignment horizontal="center"/>
    </xf>
    <xf numFmtId="172" fontId="53" fillId="35" borderId="54" xfId="0" applyNumberFormat="1" applyFont="1" applyFill="1" applyBorder="1" applyAlignment="1">
      <alignment horizontal="center"/>
    </xf>
    <xf numFmtId="0" fontId="55" fillId="35" borderId="79" xfId="0" applyFont="1" applyFill="1" applyBorder="1" applyAlignment="1">
      <alignment horizontal="center"/>
    </xf>
    <xf numFmtId="170" fontId="53" fillId="35" borderId="56" xfId="0" applyNumberFormat="1" applyFont="1" applyFill="1" applyBorder="1" applyAlignment="1">
      <alignment horizontal="center"/>
    </xf>
    <xf numFmtId="171" fontId="53" fillId="35" borderId="57" xfId="0" applyNumberFormat="1" applyFont="1" applyFill="1" applyBorder="1" applyAlignment="1">
      <alignment horizontal="center"/>
    </xf>
    <xf numFmtId="170" fontId="53" fillId="35" borderId="57" xfId="0" applyNumberFormat="1" applyFont="1" applyFill="1" applyBorder="1" applyAlignment="1">
      <alignment horizontal="center"/>
    </xf>
    <xf numFmtId="0" fontId="55" fillId="35" borderId="58" xfId="0" applyFont="1" applyFill="1" applyBorder="1" applyAlignment="1">
      <alignment horizontal="center"/>
    </xf>
    <xf numFmtId="0" fontId="58" fillId="35" borderId="80" xfId="0" applyFont="1" applyFill="1" applyBorder="1" applyAlignment="1">
      <alignment horizontal="center"/>
    </xf>
    <xf numFmtId="172" fontId="53" fillId="34" borderId="12" xfId="0" applyNumberFormat="1" applyFont="1" applyFill="1" applyBorder="1" applyAlignment="1">
      <alignment horizontal="center"/>
    </xf>
    <xf numFmtId="170" fontId="53" fillId="34" borderId="45" xfId="0" applyNumberFormat="1" applyFont="1" applyFill="1" applyBorder="1" applyAlignment="1">
      <alignment horizontal="center"/>
    </xf>
    <xf numFmtId="171" fontId="53" fillId="34" borderId="36" xfId="0" applyNumberFormat="1" applyFont="1" applyFill="1" applyBorder="1" applyAlignment="1">
      <alignment horizontal="center"/>
    </xf>
    <xf numFmtId="170" fontId="53" fillId="34" borderId="36" xfId="0" applyNumberFormat="1" applyFont="1" applyFill="1" applyBorder="1" applyAlignment="1">
      <alignment horizontal="center"/>
    </xf>
    <xf numFmtId="0" fontId="13" fillId="35" borderId="50" xfId="0" applyFont="1" applyFill="1" applyBorder="1" applyAlignment="1">
      <alignment horizontal="center"/>
    </xf>
    <xf numFmtId="0" fontId="53" fillId="0" borderId="41" xfId="0" applyFont="1" applyFill="1" applyBorder="1" applyAlignment="1">
      <alignment/>
    </xf>
    <xf numFmtId="0" fontId="53" fillId="34" borderId="37" xfId="0" applyFont="1" applyFill="1" applyBorder="1" applyAlignment="1">
      <alignment/>
    </xf>
    <xf numFmtId="0" fontId="55" fillId="0" borderId="52" xfId="0" applyFont="1" applyFill="1" applyBorder="1" applyAlignment="1">
      <alignment horizontal="center"/>
    </xf>
    <xf numFmtId="0" fontId="6" fillId="34" borderId="13" xfId="47" applyFont="1" applyFill="1" applyBorder="1" applyAlignment="1">
      <alignment horizontal="center" wrapText="1"/>
      <protection/>
    </xf>
    <xf numFmtId="0" fontId="4" fillId="33" borderId="64" xfId="47" applyFont="1" applyFill="1" applyBorder="1" applyAlignment="1" applyProtection="1">
      <alignment horizontal="center" vertical="center"/>
      <protection hidden="1"/>
    </xf>
    <xf numFmtId="171" fontId="53" fillId="0" borderId="37" xfId="0" applyNumberFormat="1" applyFont="1" applyFill="1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53" fillId="0" borderId="55" xfId="0" applyFont="1" applyFill="1" applyBorder="1" applyAlignment="1">
      <alignment/>
    </xf>
    <xf numFmtId="0" fontId="55" fillId="35" borderId="81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82" xfId="0" applyFont="1" applyFill="1" applyBorder="1" applyAlignment="1">
      <alignment horizontal="center"/>
    </xf>
    <xf numFmtId="0" fontId="53" fillId="34" borderId="40" xfId="0" applyFont="1" applyFill="1" applyBorder="1" applyAlignment="1">
      <alignment/>
    </xf>
    <xf numFmtId="172" fontId="53" fillId="34" borderId="47" xfId="0" applyNumberFormat="1" applyFont="1" applyFill="1" applyBorder="1" applyAlignment="1">
      <alignment horizontal="center"/>
    </xf>
    <xf numFmtId="0" fontId="58" fillId="34" borderId="51" xfId="0" applyFont="1" applyFill="1" applyBorder="1" applyAlignment="1">
      <alignment horizontal="center"/>
    </xf>
    <xf numFmtId="0" fontId="8" fillId="0" borderId="78" xfId="47" applyFont="1" applyFill="1" applyBorder="1" applyAlignment="1" applyProtection="1">
      <alignment horizontal="center" vertical="center"/>
      <protection/>
    </xf>
    <xf numFmtId="0" fontId="8" fillId="0" borderId="83" xfId="47" applyFont="1" applyFill="1" applyBorder="1" applyAlignment="1" applyProtection="1">
      <alignment horizontal="center" vertical="center"/>
      <protection/>
    </xf>
    <xf numFmtId="0" fontId="4" fillId="34" borderId="65" xfId="47" applyFont="1" applyFill="1" applyBorder="1" applyAlignment="1">
      <alignment horizontal="center" vertical="center" textRotation="90" wrapText="1"/>
      <protection/>
    </xf>
    <xf numFmtId="0" fontId="4" fillId="34" borderId="57" xfId="47" applyFont="1" applyFill="1" applyBorder="1" applyAlignment="1">
      <alignment horizontal="center" vertical="center" textRotation="90" wrapText="1"/>
      <protection/>
    </xf>
    <xf numFmtId="0" fontId="4" fillId="34" borderId="77" xfId="47" applyFont="1" applyFill="1" applyBorder="1" applyAlignment="1">
      <alignment horizontal="center" vertical="center" textRotation="90" wrapText="1"/>
      <protection/>
    </xf>
    <xf numFmtId="0" fontId="4" fillId="0" borderId="65" xfId="47" applyFont="1" applyFill="1" applyBorder="1" applyAlignment="1">
      <alignment horizontal="center" vertical="center" textRotation="90" wrapText="1"/>
      <protection/>
    </xf>
    <xf numFmtId="0" fontId="4" fillId="0" borderId="57" xfId="47" applyFont="1" applyFill="1" applyBorder="1" applyAlignment="1">
      <alignment horizontal="center" vertical="center" textRotation="90" wrapText="1"/>
      <protection/>
    </xf>
    <xf numFmtId="0" fontId="4" fillId="0" borderId="77" xfId="47" applyFont="1" applyFill="1" applyBorder="1" applyAlignment="1">
      <alignment horizontal="center" vertical="center" textRotation="90" wrapText="1"/>
      <protection/>
    </xf>
    <xf numFmtId="0" fontId="8" fillId="0" borderId="78" xfId="47" applyFont="1" applyFill="1" applyBorder="1" applyAlignment="1" applyProtection="1">
      <alignment horizontal="center" vertical="center"/>
      <protection hidden="1"/>
    </xf>
    <xf numFmtId="0" fontId="8" fillId="0" borderId="83" xfId="47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59" fillId="0" borderId="85" xfId="0" applyFont="1" applyBorder="1" applyAlignment="1">
      <alignment horizontal="center" vertical="center"/>
    </xf>
    <xf numFmtId="0" fontId="59" fillId="0" borderId="86" xfId="0" applyFont="1" applyBorder="1" applyAlignment="1">
      <alignment horizontal="center" vertical="center"/>
    </xf>
    <xf numFmtId="0" fontId="59" fillId="0" borderId="87" xfId="0" applyFont="1" applyBorder="1" applyAlignment="1">
      <alignment horizontal="center" vertical="center"/>
    </xf>
    <xf numFmtId="0" fontId="53" fillId="33" borderId="62" xfId="0" applyFont="1" applyFill="1" applyBorder="1" applyAlignment="1">
      <alignment horizontal="center"/>
    </xf>
    <xf numFmtId="0" fontId="53" fillId="33" borderId="72" xfId="0" applyFont="1" applyFill="1" applyBorder="1" applyAlignment="1">
      <alignment horizontal="center"/>
    </xf>
    <xf numFmtId="0" fontId="53" fillId="33" borderId="68" xfId="0" applyFont="1" applyFill="1" applyBorder="1" applyAlignment="1">
      <alignment horizontal="center"/>
    </xf>
    <xf numFmtId="0" fontId="53" fillId="33" borderId="63" xfId="0" applyFont="1" applyFill="1" applyBorder="1" applyAlignment="1">
      <alignment horizontal="center"/>
    </xf>
    <xf numFmtId="0" fontId="53" fillId="33" borderId="66" xfId="0" applyFont="1" applyFill="1" applyBorder="1" applyAlignment="1">
      <alignment horizontal="center"/>
    </xf>
    <xf numFmtId="0" fontId="55" fillId="33" borderId="60" xfId="0" applyFont="1" applyFill="1" applyBorder="1" applyAlignment="1">
      <alignment horizontal="center"/>
    </xf>
    <xf numFmtId="0" fontId="55" fillId="33" borderId="88" xfId="0" applyFont="1" applyFill="1" applyBorder="1" applyAlignment="1">
      <alignment horizontal="center"/>
    </xf>
    <xf numFmtId="0" fontId="53" fillId="33" borderId="73" xfId="0" applyFont="1" applyFill="1" applyBorder="1" applyAlignment="1">
      <alignment horizontal="center"/>
    </xf>
    <xf numFmtId="0" fontId="58" fillId="33" borderId="63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3" fillId="33" borderId="62" xfId="0" applyFont="1" applyFill="1" applyBorder="1" applyAlignment="1">
      <alignment horizontal="center" vertical="center" wrapText="1"/>
    </xf>
    <xf numFmtId="0" fontId="53" fillId="33" borderId="63" xfId="0" applyFont="1" applyFill="1" applyBorder="1" applyAlignment="1">
      <alignment horizontal="center" vertical="center" wrapText="1"/>
    </xf>
    <xf numFmtId="0" fontId="53" fillId="33" borderId="72" xfId="0" applyFont="1" applyFill="1" applyBorder="1" applyAlignment="1">
      <alignment horizontal="center" vertical="center" wrapText="1"/>
    </xf>
    <xf numFmtId="0" fontId="53" fillId="33" borderId="68" xfId="0" applyFont="1" applyFill="1" applyBorder="1" applyAlignment="1">
      <alignment horizontal="center" vertical="center" wrapText="1"/>
    </xf>
    <xf numFmtId="0" fontId="53" fillId="33" borderId="66" xfId="0" applyFont="1" applyFill="1" applyBorder="1" applyAlignment="1">
      <alignment horizontal="center" vertical="center" wrapText="1"/>
    </xf>
    <xf numFmtId="0" fontId="53" fillId="33" borderId="89" xfId="0" applyFont="1" applyFill="1" applyBorder="1" applyAlignment="1">
      <alignment horizontal="center" vertical="center" wrapText="1"/>
    </xf>
    <xf numFmtId="0" fontId="53" fillId="33" borderId="90" xfId="0" applyFont="1" applyFill="1" applyBorder="1" applyAlignment="1">
      <alignment horizontal="center" vertical="center" wrapText="1"/>
    </xf>
    <xf numFmtId="0" fontId="55" fillId="33" borderId="91" xfId="0" applyFont="1" applyFill="1" applyBorder="1" applyAlignment="1">
      <alignment horizontal="center" vertical="center" wrapText="1"/>
    </xf>
    <xf numFmtId="0" fontId="55" fillId="33" borderId="92" xfId="0" applyFont="1" applyFill="1" applyBorder="1" applyAlignment="1">
      <alignment horizontal="center" vertical="center" wrapText="1"/>
    </xf>
    <xf numFmtId="0" fontId="53" fillId="33" borderId="91" xfId="0" applyFont="1" applyFill="1" applyBorder="1" applyAlignment="1">
      <alignment horizontal="center" vertical="center" wrapText="1"/>
    </xf>
    <xf numFmtId="0" fontId="53" fillId="33" borderId="92" xfId="0" applyFont="1" applyFill="1" applyBorder="1" applyAlignment="1">
      <alignment horizontal="center" vertical="center" wrapText="1"/>
    </xf>
    <xf numFmtId="0" fontId="59" fillId="0" borderId="91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9" fillId="35" borderId="85" xfId="0" applyFont="1" applyFill="1" applyBorder="1" applyAlignment="1">
      <alignment horizontal="center" vertical="center"/>
    </xf>
    <xf numFmtId="0" fontId="59" fillId="35" borderId="86" xfId="0" applyFont="1" applyFill="1" applyBorder="1" applyAlignment="1">
      <alignment horizontal="center" vertical="center"/>
    </xf>
    <xf numFmtId="0" fontId="59" fillId="35" borderId="8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A10" sqref="A10"/>
    </sheetView>
  </sheetViews>
  <sheetFormatPr defaultColWidth="9.140625" defaultRowHeight="15"/>
  <cols>
    <col min="1" max="1" width="5.7109375" style="0" customWidth="1"/>
    <col min="2" max="2" width="15.7109375" style="0" customWidth="1"/>
    <col min="3" max="4" width="12.7109375" style="0" customWidth="1"/>
    <col min="5" max="5" width="13.57421875" style="0" customWidth="1"/>
    <col min="6" max="12" width="12.7109375" style="0" customWidth="1"/>
  </cols>
  <sheetData>
    <row r="1" spans="1:12" ht="42" customHeight="1" thickBot="1">
      <c r="A1" s="387" t="s">
        <v>20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2" ht="33.75" customHeight="1" thickBot="1">
      <c r="A2" s="156" t="s">
        <v>19</v>
      </c>
      <c r="B2" s="157" t="s">
        <v>0</v>
      </c>
      <c r="C2" s="147" t="s">
        <v>9</v>
      </c>
      <c r="D2" s="146" t="s">
        <v>25</v>
      </c>
      <c r="E2" s="146" t="s">
        <v>51</v>
      </c>
      <c r="F2" s="147" t="s">
        <v>52</v>
      </c>
      <c r="G2" s="147" t="s">
        <v>61</v>
      </c>
      <c r="H2" s="146" t="s">
        <v>65</v>
      </c>
      <c r="I2" s="146" t="s">
        <v>22</v>
      </c>
      <c r="J2" s="167" t="s">
        <v>23</v>
      </c>
      <c r="K2" s="213" t="s">
        <v>87</v>
      </c>
      <c r="L2" s="170" t="s">
        <v>66</v>
      </c>
    </row>
    <row r="3" spans="1:12" ht="16.5" customHeight="1">
      <c r="A3" s="148" t="s">
        <v>1</v>
      </c>
      <c r="B3" s="158" t="s">
        <v>27</v>
      </c>
      <c r="C3" s="143">
        <f>SUM(D3:L3)</f>
        <v>72</v>
      </c>
      <c r="D3" s="149">
        <v>10</v>
      </c>
      <c r="E3" s="150">
        <v>11</v>
      </c>
      <c r="F3" s="151">
        <v>11</v>
      </c>
      <c r="G3" s="389" t="s">
        <v>64</v>
      </c>
      <c r="H3" s="392" t="s">
        <v>64</v>
      </c>
      <c r="I3" s="159">
        <v>9</v>
      </c>
      <c r="J3" s="168">
        <v>10</v>
      </c>
      <c r="K3" s="159">
        <v>10</v>
      </c>
      <c r="L3" s="215">
        <v>11</v>
      </c>
    </row>
    <row r="4" spans="1:12" ht="16.5" customHeight="1">
      <c r="A4" s="289" t="s">
        <v>2</v>
      </c>
      <c r="B4" s="14" t="s">
        <v>30</v>
      </c>
      <c r="C4" s="143">
        <f>SUM(D4:L4)</f>
        <v>53</v>
      </c>
      <c r="D4" s="2">
        <v>7</v>
      </c>
      <c r="E4" s="142">
        <v>10</v>
      </c>
      <c r="F4" s="1">
        <v>8</v>
      </c>
      <c r="G4" s="390"/>
      <c r="H4" s="393"/>
      <c r="I4" s="160">
        <v>11</v>
      </c>
      <c r="J4" s="169">
        <v>0</v>
      </c>
      <c r="K4" s="160">
        <v>9</v>
      </c>
      <c r="L4" s="216">
        <v>8</v>
      </c>
    </row>
    <row r="5" spans="1:12" ht="16.5" customHeight="1">
      <c r="A5" s="289" t="s">
        <v>82</v>
      </c>
      <c r="B5" s="297" t="s">
        <v>56</v>
      </c>
      <c r="C5" s="288">
        <f>SUM(D5:L5)</f>
        <v>49</v>
      </c>
      <c r="D5" s="2">
        <v>0</v>
      </c>
      <c r="E5" s="142">
        <v>0</v>
      </c>
      <c r="F5" s="1">
        <v>10</v>
      </c>
      <c r="G5" s="390"/>
      <c r="H5" s="393"/>
      <c r="I5" s="160">
        <v>8</v>
      </c>
      <c r="J5" s="169">
        <v>11</v>
      </c>
      <c r="K5" s="160">
        <v>11</v>
      </c>
      <c r="L5" s="216">
        <v>9</v>
      </c>
    </row>
    <row r="6" spans="1:12" ht="16.5" customHeight="1">
      <c r="A6" s="289" t="s">
        <v>83</v>
      </c>
      <c r="B6" s="14" t="s">
        <v>29</v>
      </c>
      <c r="C6" s="288">
        <f>SUM(D6:L6)</f>
        <v>46</v>
      </c>
      <c r="D6" s="2">
        <v>8</v>
      </c>
      <c r="E6" s="142">
        <v>9</v>
      </c>
      <c r="F6" s="1">
        <v>0</v>
      </c>
      <c r="G6" s="390"/>
      <c r="H6" s="393"/>
      <c r="I6" s="160">
        <v>10</v>
      </c>
      <c r="J6" s="169">
        <v>9</v>
      </c>
      <c r="K6" s="160">
        <v>0</v>
      </c>
      <c r="L6" s="216">
        <v>10</v>
      </c>
    </row>
    <row r="7" spans="1:12" ht="16.5" customHeight="1">
      <c r="A7" s="289"/>
      <c r="B7" s="14" t="s">
        <v>26</v>
      </c>
      <c r="C7" s="288"/>
      <c r="D7" s="292">
        <v>11</v>
      </c>
      <c r="E7" s="293">
        <v>9</v>
      </c>
      <c r="F7" s="294">
        <v>0</v>
      </c>
      <c r="G7" s="390"/>
      <c r="H7" s="393"/>
      <c r="I7" s="295">
        <v>0</v>
      </c>
      <c r="J7" s="296">
        <v>0</v>
      </c>
      <c r="K7" s="295">
        <v>0</v>
      </c>
      <c r="L7" s="216">
        <v>0</v>
      </c>
    </row>
    <row r="8" spans="1:12" ht="16.5" customHeight="1">
      <c r="A8" s="289"/>
      <c r="B8" s="202" t="s">
        <v>28</v>
      </c>
      <c r="C8" s="288"/>
      <c r="D8" s="2">
        <v>9</v>
      </c>
      <c r="E8" s="142">
        <v>0</v>
      </c>
      <c r="F8" s="1">
        <v>0</v>
      </c>
      <c r="G8" s="390"/>
      <c r="H8" s="393"/>
      <c r="I8" s="142">
        <v>0</v>
      </c>
      <c r="J8" s="1">
        <v>0</v>
      </c>
      <c r="K8" s="160">
        <v>0</v>
      </c>
      <c r="L8" s="216">
        <v>0</v>
      </c>
    </row>
    <row r="9" spans="1:12" ht="16.5" customHeight="1" thickBot="1">
      <c r="A9" s="290"/>
      <c r="B9" s="201" t="s">
        <v>49</v>
      </c>
      <c r="C9" s="152"/>
      <c r="D9" s="153">
        <v>0</v>
      </c>
      <c r="E9" s="154">
        <v>0</v>
      </c>
      <c r="F9" s="155">
        <v>9</v>
      </c>
      <c r="G9" s="391"/>
      <c r="H9" s="394"/>
      <c r="I9" s="154">
        <v>0</v>
      </c>
      <c r="J9" s="155">
        <v>0</v>
      </c>
      <c r="K9" s="214">
        <v>0</v>
      </c>
      <c r="L9" s="217">
        <v>0</v>
      </c>
    </row>
    <row r="10" spans="1:12" ht="16.5" customHeight="1">
      <c r="A10" s="4"/>
      <c r="B10" s="5"/>
      <c r="C10" s="6"/>
      <c r="D10" s="6"/>
      <c r="E10" s="5"/>
      <c r="F10" s="5"/>
      <c r="G10" s="211"/>
      <c r="H10" s="5"/>
      <c r="I10" s="5"/>
      <c r="J10" s="5"/>
      <c r="K10" s="5"/>
      <c r="L10" s="5"/>
    </row>
    <row r="11" spans="1:12" ht="16.5" customHeight="1">
      <c r="A11" s="4"/>
      <c r="B11" s="5"/>
      <c r="C11" s="6"/>
      <c r="D11" s="6"/>
      <c r="E11" s="5"/>
      <c r="F11" s="5"/>
      <c r="G11" s="212"/>
      <c r="H11" s="5"/>
      <c r="I11" s="5"/>
      <c r="J11" s="5"/>
      <c r="K11" s="5"/>
      <c r="L11" s="5"/>
    </row>
    <row r="12" spans="1:12" ht="16.5" customHeight="1">
      <c r="A12" s="4"/>
      <c r="B12" s="5"/>
      <c r="C12" s="6"/>
      <c r="D12" s="6"/>
      <c r="E12" s="5"/>
      <c r="F12" s="5"/>
      <c r="G12" s="5"/>
      <c r="H12" s="5"/>
      <c r="I12" s="5"/>
      <c r="J12" s="5"/>
      <c r="K12" s="5"/>
      <c r="L12" s="5"/>
    </row>
    <row r="13" spans="1:12" ht="16.5" customHeight="1">
      <c r="A13" s="4"/>
      <c r="B13" s="7"/>
      <c r="C13" s="6"/>
      <c r="D13" s="6"/>
      <c r="E13" s="5"/>
      <c r="F13" s="5"/>
      <c r="G13" s="5"/>
      <c r="H13" s="5"/>
      <c r="I13" s="5"/>
      <c r="J13" s="5"/>
      <c r="K13" s="5"/>
      <c r="L13" s="5"/>
    </row>
    <row r="14" spans="1:12" ht="16.5" customHeight="1">
      <c r="A14" s="4"/>
      <c r="B14" s="5"/>
      <c r="C14" s="6"/>
      <c r="D14" s="6"/>
      <c r="E14" s="5"/>
      <c r="F14" s="5"/>
      <c r="G14" s="5"/>
      <c r="H14" s="5"/>
      <c r="I14" s="5"/>
      <c r="J14" s="5"/>
      <c r="K14" s="5"/>
      <c r="L14" s="5"/>
    </row>
    <row r="15" spans="1:12" ht="16.5" customHeight="1">
      <c r="A15" s="4"/>
      <c r="B15" s="7"/>
      <c r="C15" s="6"/>
      <c r="D15" s="6"/>
      <c r="E15" s="5"/>
      <c r="F15" s="5"/>
      <c r="G15" s="5"/>
      <c r="H15" s="5"/>
      <c r="I15" s="5"/>
      <c r="J15" s="5"/>
      <c r="K15" s="5"/>
      <c r="L15" s="5"/>
    </row>
    <row r="16" spans="1:12" s="3" customFormat="1" ht="15" customHeight="1">
      <c r="A16" s="15"/>
      <c r="B16" s="5"/>
      <c r="C16" s="6"/>
      <c r="D16" s="6"/>
      <c r="E16" s="5"/>
      <c r="F16" s="5"/>
      <c r="G16" s="5"/>
      <c r="H16" s="5"/>
      <c r="I16" s="5"/>
      <c r="J16" s="5"/>
      <c r="K16" s="5"/>
      <c r="L16" s="5"/>
    </row>
    <row r="17" spans="1:12" s="3" customFormat="1" ht="15" customHeight="1">
      <c r="A17" s="4"/>
      <c r="B17" s="5"/>
      <c r="C17" s="6"/>
      <c r="D17" s="6"/>
      <c r="E17" s="5"/>
      <c r="F17" s="5"/>
      <c r="G17" s="5"/>
      <c r="H17" s="5"/>
      <c r="I17" s="5"/>
      <c r="J17" s="5"/>
      <c r="K17" s="5"/>
      <c r="L17" s="5"/>
    </row>
    <row r="18" spans="1:12" s="3" customFormat="1" ht="15" customHeight="1">
      <c r="A18" s="4"/>
      <c r="B18" s="5"/>
      <c r="C18" s="6"/>
      <c r="D18" s="6"/>
      <c r="E18" s="5"/>
      <c r="F18" s="5"/>
      <c r="G18" s="5"/>
      <c r="H18" s="5"/>
      <c r="I18" s="5"/>
      <c r="J18" s="5"/>
      <c r="K18" s="5"/>
      <c r="L18" s="5"/>
    </row>
    <row r="19" spans="1:12" s="3" customFormat="1" ht="15" customHeight="1">
      <c r="A19" s="4"/>
      <c r="B19" s="7"/>
      <c r="C19" s="6"/>
      <c r="D19" s="6"/>
      <c r="E19" s="5"/>
      <c r="F19" s="5"/>
      <c r="G19" s="5"/>
      <c r="H19" s="5"/>
      <c r="I19" s="5"/>
      <c r="J19" s="5"/>
      <c r="K19" s="5"/>
      <c r="L19" s="5"/>
    </row>
    <row r="20" spans="1:12" s="3" customFormat="1" ht="15" customHeight="1">
      <c r="A20" s="4"/>
      <c r="B20" s="5"/>
      <c r="C20" s="6"/>
      <c r="D20" s="6"/>
      <c r="E20" s="5"/>
      <c r="F20" s="5"/>
      <c r="G20" s="5"/>
      <c r="H20" s="5"/>
      <c r="I20" s="5"/>
      <c r="J20" s="5"/>
      <c r="K20" s="5"/>
      <c r="L20" s="5"/>
    </row>
    <row r="21" spans="1:12" s="3" customFormat="1" ht="15" customHeight="1">
      <c r="A21" s="4"/>
      <c r="B21" s="7"/>
      <c r="C21" s="6"/>
      <c r="D21" s="6"/>
      <c r="E21" s="5"/>
      <c r="F21" s="5"/>
      <c r="G21" s="5"/>
      <c r="H21" s="5"/>
      <c r="I21" s="5"/>
      <c r="J21" s="5"/>
      <c r="K21" s="5"/>
      <c r="L21" s="5"/>
    </row>
    <row r="22" spans="1:12" s="3" customFormat="1" ht="15" customHeight="1">
      <c r="A22" s="4"/>
      <c r="B22" s="7"/>
      <c r="C22" s="6"/>
      <c r="D22" s="6"/>
      <c r="E22" s="5"/>
      <c r="F22" s="5"/>
      <c r="G22" s="5"/>
      <c r="H22" s="5"/>
      <c r="I22" s="5"/>
      <c r="J22" s="5"/>
      <c r="K22" s="5"/>
      <c r="L22" s="5"/>
    </row>
    <row r="23" spans="1:12" s="3" customFormat="1" ht="15" customHeight="1">
      <c r="A23" s="4"/>
      <c r="B23" s="7"/>
      <c r="C23" s="6"/>
      <c r="D23" s="6"/>
      <c r="E23" s="5"/>
      <c r="F23" s="5"/>
      <c r="G23" s="5"/>
      <c r="H23" s="5"/>
      <c r="I23" s="5"/>
      <c r="J23" s="5"/>
      <c r="K23" s="5"/>
      <c r="L23" s="5"/>
    </row>
    <row r="24" spans="1:12" s="3" customFormat="1" ht="15" customHeight="1">
      <c r="A24" s="4"/>
      <c r="B24" s="7"/>
      <c r="C24" s="6"/>
      <c r="D24" s="6"/>
      <c r="E24" s="5"/>
      <c r="F24" s="5"/>
      <c r="G24" s="5"/>
      <c r="H24" s="5"/>
      <c r="I24" s="5"/>
      <c r="J24" s="5"/>
      <c r="K24" s="5"/>
      <c r="L24" s="5"/>
    </row>
    <row r="25" spans="1:12" s="3" customFormat="1" ht="15" customHeight="1">
      <c r="A25" s="4"/>
      <c r="B25" s="7"/>
      <c r="C25" s="6"/>
      <c r="D25" s="6"/>
      <c r="E25" s="5"/>
      <c r="F25" s="5"/>
      <c r="G25" s="5"/>
      <c r="H25" s="5"/>
      <c r="I25" s="5"/>
      <c r="J25" s="5"/>
      <c r="K25" s="5"/>
      <c r="L25" s="5"/>
    </row>
    <row r="26" spans="1:12" s="3" customFormat="1" ht="15" customHeight="1">
      <c r="A26" s="4"/>
      <c r="B26" s="7"/>
      <c r="C26" s="6"/>
      <c r="D26" s="6"/>
      <c r="E26" s="5"/>
      <c r="F26" s="5"/>
      <c r="G26" s="5"/>
      <c r="H26" s="5"/>
      <c r="I26" s="5"/>
      <c r="J26" s="5"/>
      <c r="K26" s="5"/>
      <c r="L26" s="5"/>
    </row>
    <row r="27" spans="1:12" s="3" customFormat="1" ht="15" customHeight="1">
      <c r="A27" s="4"/>
      <c r="B27" s="7"/>
      <c r="C27" s="6"/>
      <c r="D27" s="6"/>
      <c r="E27" s="5"/>
      <c r="F27" s="5"/>
      <c r="G27" s="5"/>
      <c r="H27" s="5"/>
      <c r="I27" s="5"/>
      <c r="J27" s="5"/>
      <c r="K27" s="5"/>
      <c r="L27" s="5"/>
    </row>
    <row r="28" spans="1:12" s="3" customFormat="1" ht="15" customHeight="1">
      <c r="A28" s="4"/>
      <c r="B28" s="7"/>
      <c r="C28" s="6"/>
      <c r="D28" s="6"/>
      <c r="E28" s="5"/>
      <c r="F28" s="5"/>
      <c r="G28" s="5"/>
      <c r="H28" s="5"/>
      <c r="I28" s="5"/>
      <c r="J28" s="5"/>
      <c r="K28" s="5"/>
      <c r="L28" s="5"/>
    </row>
    <row r="29" spans="1:12" s="3" customFormat="1" ht="15" customHeight="1">
      <c r="A29" s="4"/>
      <c r="B29" s="7"/>
      <c r="C29" s="6"/>
      <c r="D29" s="6"/>
      <c r="E29" s="5"/>
      <c r="F29" s="5"/>
      <c r="G29" s="5"/>
      <c r="H29" s="5"/>
      <c r="I29" s="5"/>
      <c r="J29" s="5"/>
      <c r="K29" s="5"/>
      <c r="L29" s="5"/>
    </row>
  </sheetData>
  <sheetProtection/>
  <mergeCells count="3">
    <mergeCell ref="A1:L1"/>
    <mergeCell ref="G3:G9"/>
    <mergeCell ref="H3:H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3" sqref="A13"/>
    </sheetView>
  </sheetViews>
  <sheetFormatPr defaultColWidth="9.140625" defaultRowHeight="15"/>
  <cols>
    <col min="1" max="1" width="5.7109375" style="0" customWidth="1"/>
    <col min="2" max="2" width="15.7109375" style="0" customWidth="1"/>
    <col min="3" max="4" width="12.7109375" style="0" customWidth="1"/>
    <col min="5" max="5" width="13.28125" style="0" customWidth="1"/>
    <col min="6" max="11" width="12.7109375" style="0" customWidth="1"/>
    <col min="12" max="12" width="12.7109375" style="345" customWidth="1"/>
    <col min="13" max="14" width="12.7109375" style="0" customWidth="1"/>
  </cols>
  <sheetData>
    <row r="1" spans="1:12" ht="42.75" customHeight="1" thickBot="1">
      <c r="A1" s="395" t="s">
        <v>21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3" customHeight="1" thickBot="1">
      <c r="A2" s="374" t="s">
        <v>19</v>
      </c>
      <c r="B2" s="144" t="s">
        <v>0</v>
      </c>
      <c r="C2" s="145" t="s">
        <v>9</v>
      </c>
      <c r="D2" s="146" t="s">
        <v>25</v>
      </c>
      <c r="E2" s="146" t="s">
        <v>51</v>
      </c>
      <c r="F2" s="147" t="s">
        <v>52</v>
      </c>
      <c r="G2" s="147" t="s">
        <v>63</v>
      </c>
      <c r="H2" s="146" t="s">
        <v>65</v>
      </c>
      <c r="I2" s="146" t="s">
        <v>22</v>
      </c>
      <c r="J2" s="167" t="s">
        <v>23</v>
      </c>
      <c r="K2" s="213" t="s">
        <v>87</v>
      </c>
      <c r="L2" s="170" t="s">
        <v>66</v>
      </c>
    </row>
    <row r="3" spans="1:12" ht="16.5" customHeight="1">
      <c r="A3" s="373" t="s">
        <v>1</v>
      </c>
      <c r="B3" s="161" t="s">
        <v>32</v>
      </c>
      <c r="C3" s="166">
        <f aca="true" t="shared" si="0" ref="C3:C10">SUM(D3:L3)</f>
        <v>67</v>
      </c>
      <c r="D3" s="163">
        <v>10</v>
      </c>
      <c r="E3" s="150">
        <v>10</v>
      </c>
      <c r="F3" s="151">
        <v>10</v>
      </c>
      <c r="G3" s="389" t="s">
        <v>64</v>
      </c>
      <c r="H3" s="392" t="s">
        <v>64</v>
      </c>
      <c r="I3" s="205">
        <v>11</v>
      </c>
      <c r="J3" s="206">
        <v>11</v>
      </c>
      <c r="K3" s="159">
        <v>9</v>
      </c>
      <c r="L3" s="376">
        <v>6</v>
      </c>
    </row>
    <row r="4" spans="1:12" ht="16.5" customHeight="1">
      <c r="A4" s="289" t="s">
        <v>81</v>
      </c>
      <c r="B4" s="162" t="s">
        <v>27</v>
      </c>
      <c r="C4" s="288">
        <f t="shared" si="0"/>
        <v>48</v>
      </c>
      <c r="D4" s="164">
        <v>5</v>
      </c>
      <c r="E4" s="287">
        <v>9</v>
      </c>
      <c r="F4" s="1">
        <v>11</v>
      </c>
      <c r="G4" s="390"/>
      <c r="H4" s="393"/>
      <c r="I4" s="299">
        <v>4</v>
      </c>
      <c r="J4" s="300">
        <v>6</v>
      </c>
      <c r="K4" s="291">
        <v>8</v>
      </c>
      <c r="L4" s="377">
        <v>5</v>
      </c>
    </row>
    <row r="5" spans="1:12" ht="16.5" customHeight="1">
      <c r="A5" s="289" t="s">
        <v>82</v>
      </c>
      <c r="B5" s="162" t="s">
        <v>31</v>
      </c>
      <c r="C5" s="288">
        <f t="shared" si="0"/>
        <v>47</v>
      </c>
      <c r="D5" s="164">
        <v>11</v>
      </c>
      <c r="E5" s="287">
        <v>6</v>
      </c>
      <c r="F5" s="1">
        <v>7</v>
      </c>
      <c r="G5" s="390"/>
      <c r="H5" s="393"/>
      <c r="I5" s="299">
        <v>8</v>
      </c>
      <c r="J5" s="300">
        <v>7</v>
      </c>
      <c r="K5" s="291">
        <v>0</v>
      </c>
      <c r="L5" s="377">
        <v>8</v>
      </c>
    </row>
    <row r="6" spans="1:12" ht="16.5" customHeight="1">
      <c r="A6" s="289" t="s">
        <v>83</v>
      </c>
      <c r="B6" s="162" t="s">
        <v>29</v>
      </c>
      <c r="C6" s="288">
        <f t="shared" si="0"/>
        <v>46</v>
      </c>
      <c r="D6" s="164">
        <v>9</v>
      </c>
      <c r="E6" s="142">
        <v>11</v>
      </c>
      <c r="F6" s="1">
        <v>0</v>
      </c>
      <c r="G6" s="390"/>
      <c r="H6" s="393"/>
      <c r="I6" s="207">
        <v>7</v>
      </c>
      <c r="J6" s="208">
        <v>9</v>
      </c>
      <c r="K6" s="291">
        <v>0</v>
      </c>
      <c r="L6" s="377">
        <v>10</v>
      </c>
    </row>
    <row r="7" spans="1:12" ht="16.5" customHeight="1">
      <c r="A7" s="289" t="s">
        <v>84</v>
      </c>
      <c r="B7" s="162" t="s">
        <v>26</v>
      </c>
      <c r="C7" s="288">
        <f t="shared" si="0"/>
        <v>46</v>
      </c>
      <c r="D7" s="164">
        <v>7</v>
      </c>
      <c r="E7" s="287">
        <v>8</v>
      </c>
      <c r="F7" s="1">
        <v>0</v>
      </c>
      <c r="G7" s="390"/>
      <c r="H7" s="393"/>
      <c r="I7" s="299">
        <v>9</v>
      </c>
      <c r="J7" s="300">
        <v>5</v>
      </c>
      <c r="K7" s="299">
        <v>6</v>
      </c>
      <c r="L7" s="377">
        <v>11</v>
      </c>
    </row>
    <row r="8" spans="1:12" ht="16.5" customHeight="1">
      <c r="A8" s="289" t="s">
        <v>59</v>
      </c>
      <c r="B8" s="298" t="s">
        <v>86</v>
      </c>
      <c r="C8" s="288">
        <f t="shared" si="0"/>
        <v>40</v>
      </c>
      <c r="D8" s="164">
        <v>0</v>
      </c>
      <c r="E8" s="287">
        <v>0</v>
      </c>
      <c r="F8" s="1">
        <v>0</v>
      </c>
      <c r="G8" s="390"/>
      <c r="H8" s="393"/>
      <c r="I8" s="299">
        <v>10</v>
      </c>
      <c r="J8" s="300">
        <v>10</v>
      </c>
      <c r="K8" s="346">
        <v>11</v>
      </c>
      <c r="L8" s="377">
        <v>9</v>
      </c>
    </row>
    <row r="9" spans="1:12" ht="16.5" customHeight="1">
      <c r="A9" s="289" t="s">
        <v>60</v>
      </c>
      <c r="B9" s="298" t="s">
        <v>49</v>
      </c>
      <c r="C9" s="288">
        <f t="shared" si="0"/>
        <v>38</v>
      </c>
      <c r="D9" s="164">
        <v>0</v>
      </c>
      <c r="E9" s="287">
        <v>5</v>
      </c>
      <c r="F9" s="1">
        <v>9</v>
      </c>
      <c r="G9" s="390"/>
      <c r="H9" s="393"/>
      <c r="I9" s="299">
        <v>6</v>
      </c>
      <c r="J9" s="300">
        <v>8</v>
      </c>
      <c r="K9" s="299">
        <v>10</v>
      </c>
      <c r="L9" s="377">
        <v>0</v>
      </c>
    </row>
    <row r="10" spans="1:12" s="261" customFormat="1" ht="16.5" customHeight="1">
      <c r="A10" s="289" t="s">
        <v>85</v>
      </c>
      <c r="B10" s="162" t="s">
        <v>30</v>
      </c>
      <c r="C10" s="288">
        <f t="shared" si="0"/>
        <v>35</v>
      </c>
      <c r="D10" s="164">
        <v>4</v>
      </c>
      <c r="E10" s="287">
        <v>4</v>
      </c>
      <c r="F10" s="1">
        <v>8</v>
      </c>
      <c r="G10" s="390"/>
      <c r="H10" s="393"/>
      <c r="I10" s="299">
        <v>5</v>
      </c>
      <c r="J10" s="300">
        <v>0</v>
      </c>
      <c r="K10" s="291">
        <v>7</v>
      </c>
      <c r="L10" s="377">
        <v>7</v>
      </c>
    </row>
    <row r="11" spans="1:12" ht="16.5" customHeight="1">
      <c r="A11" s="289"/>
      <c r="B11" s="162" t="s">
        <v>33</v>
      </c>
      <c r="C11" s="288"/>
      <c r="D11" s="164">
        <v>8</v>
      </c>
      <c r="E11" s="287">
        <v>7</v>
      </c>
      <c r="F11" s="1">
        <v>0</v>
      </c>
      <c r="G11" s="390"/>
      <c r="H11" s="393"/>
      <c r="I11" s="299">
        <v>0</v>
      </c>
      <c r="J11" s="300">
        <v>0</v>
      </c>
      <c r="K11" s="299">
        <v>0</v>
      </c>
      <c r="L11" s="377">
        <v>0</v>
      </c>
    </row>
    <row r="12" spans="1:12" ht="16.5" customHeight="1" thickBot="1">
      <c r="A12" s="290"/>
      <c r="B12" s="203" t="s">
        <v>28</v>
      </c>
      <c r="C12" s="152"/>
      <c r="D12" s="165">
        <v>6</v>
      </c>
      <c r="E12" s="154">
        <v>0</v>
      </c>
      <c r="F12" s="155">
        <v>0</v>
      </c>
      <c r="G12" s="391"/>
      <c r="H12" s="394"/>
      <c r="I12" s="209">
        <v>0</v>
      </c>
      <c r="J12" s="210">
        <v>0</v>
      </c>
      <c r="K12" s="209">
        <v>0</v>
      </c>
      <c r="L12" s="378">
        <v>0</v>
      </c>
    </row>
    <row r="13" spans="1:9" ht="16.5" customHeight="1">
      <c r="A13" s="4"/>
      <c r="B13" s="5"/>
      <c r="C13" s="6"/>
      <c r="D13" s="6"/>
      <c r="E13" s="5"/>
      <c r="F13" s="5"/>
      <c r="G13" s="5"/>
      <c r="H13" s="3"/>
      <c r="I13" s="3"/>
    </row>
    <row r="14" spans="1:9" ht="16.5" customHeight="1">
      <c r="A14" s="4"/>
      <c r="B14" s="5"/>
      <c r="C14" s="6"/>
      <c r="D14" s="6"/>
      <c r="E14" s="5"/>
      <c r="F14" s="5"/>
      <c r="G14" s="5"/>
      <c r="H14" s="3"/>
      <c r="I14" s="3"/>
    </row>
    <row r="15" spans="1:9" ht="16.5" customHeight="1">
      <c r="A15" s="4"/>
      <c r="B15" s="5"/>
      <c r="C15" s="6"/>
      <c r="D15" s="6"/>
      <c r="E15" s="5"/>
      <c r="F15" s="5"/>
      <c r="G15" s="5"/>
      <c r="H15" s="3"/>
      <c r="I15" s="3"/>
    </row>
    <row r="16" spans="1:9" ht="16.5" customHeight="1">
      <c r="A16" s="4"/>
      <c r="B16" s="7"/>
      <c r="C16" s="6"/>
      <c r="D16" s="6"/>
      <c r="E16" s="5"/>
      <c r="F16" s="5"/>
      <c r="G16" s="5"/>
      <c r="H16" s="3"/>
      <c r="I16" s="3"/>
    </row>
    <row r="17" spans="1:9" ht="16.5" customHeight="1">
      <c r="A17" s="4"/>
      <c r="B17" s="5"/>
      <c r="C17" s="6"/>
      <c r="D17" s="6"/>
      <c r="E17" s="5"/>
      <c r="F17" s="5"/>
      <c r="G17" s="5"/>
      <c r="H17" s="3"/>
      <c r="I17" s="3"/>
    </row>
    <row r="18" spans="1:9" ht="16.5" customHeight="1">
      <c r="A18" s="4"/>
      <c r="B18" s="7"/>
      <c r="C18" s="6"/>
      <c r="D18" s="6"/>
      <c r="E18" s="5"/>
      <c r="F18" s="5"/>
      <c r="G18" s="5"/>
      <c r="H18" s="3"/>
      <c r="I18" s="3"/>
    </row>
  </sheetData>
  <sheetProtection/>
  <mergeCells count="3">
    <mergeCell ref="G3:G12"/>
    <mergeCell ref="H3:H12"/>
    <mergeCell ref="A1:L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N16" sqref="N16"/>
    </sheetView>
  </sheetViews>
  <sheetFormatPr defaultColWidth="9.140625" defaultRowHeight="15"/>
  <cols>
    <col min="1" max="1" width="9.140625" style="9" customWidth="1"/>
    <col min="2" max="2" width="20.8515625" style="9" customWidth="1"/>
    <col min="3" max="3" width="12.140625" style="8" customWidth="1"/>
    <col min="4" max="5" width="9.7109375" style="9" customWidth="1"/>
    <col min="6" max="6" width="12.7109375" style="9" customWidth="1"/>
    <col min="7" max="7" width="9.7109375" style="9" customWidth="1"/>
    <col min="8" max="8" width="13.7109375" style="9" customWidth="1"/>
    <col min="9" max="9" width="9.7109375" style="9" customWidth="1"/>
    <col min="10" max="10" width="12.7109375" style="9" customWidth="1"/>
    <col min="11" max="11" width="9.7109375" style="9" customWidth="1"/>
    <col min="12" max="12" width="14.7109375" style="9" customWidth="1"/>
    <col min="13" max="13" width="9.7109375" style="9" customWidth="1"/>
    <col min="14" max="16384" width="9.140625" style="8" customWidth="1"/>
  </cols>
  <sheetData>
    <row r="1" spans="1:13" ht="26.25" customHeight="1" thickBot="1">
      <c r="A1" s="399" t="s">
        <v>62</v>
      </c>
      <c r="B1" s="400"/>
      <c r="C1" s="400"/>
      <c r="D1" s="400"/>
      <c r="E1" s="400"/>
      <c r="F1" s="400"/>
      <c r="G1" s="400"/>
      <c r="H1" s="400"/>
      <c r="I1" s="401"/>
      <c r="J1" s="204"/>
      <c r="K1" s="204"/>
      <c r="L1" s="204"/>
      <c r="M1" s="67"/>
    </row>
    <row r="2" spans="1:11" ht="28.5" thickBot="1">
      <c r="A2" s="397" t="s">
        <v>34</v>
      </c>
      <c r="B2" s="397"/>
      <c r="C2" s="397"/>
      <c r="D2" s="397"/>
      <c r="E2" s="397"/>
      <c r="F2" s="397"/>
      <c r="G2" s="397"/>
      <c r="H2" s="397"/>
      <c r="I2" s="397"/>
      <c r="J2" s="18"/>
      <c r="K2" s="20"/>
    </row>
    <row r="3" spans="1:11" ht="19.5" thickBot="1">
      <c r="A3" s="21" t="s">
        <v>35</v>
      </c>
      <c r="B3" s="22" t="s">
        <v>0</v>
      </c>
      <c r="C3" s="21" t="s">
        <v>14</v>
      </c>
      <c r="D3" s="23" t="s">
        <v>36</v>
      </c>
      <c r="E3" s="23" t="s">
        <v>37</v>
      </c>
      <c r="F3" s="23" t="s">
        <v>38</v>
      </c>
      <c r="G3" s="22" t="s">
        <v>39</v>
      </c>
      <c r="H3" s="24" t="s">
        <v>40</v>
      </c>
      <c r="I3" s="25" t="s">
        <v>41</v>
      </c>
      <c r="J3" s="16" t="s">
        <v>43</v>
      </c>
      <c r="K3" s="19" t="s">
        <v>44</v>
      </c>
    </row>
    <row r="4" spans="1:11" ht="18.75">
      <c r="A4" s="37" t="s">
        <v>4</v>
      </c>
      <c r="B4" s="38" t="s">
        <v>26</v>
      </c>
      <c r="C4" s="39">
        <v>0.0016905555555555556</v>
      </c>
      <c r="D4" s="40">
        <v>0.0019242824074074075</v>
      </c>
      <c r="E4" s="40">
        <v>0.001525636574074074</v>
      </c>
      <c r="F4" s="40">
        <v>0.0020953587962962966</v>
      </c>
      <c r="G4" s="41">
        <v>0.0047859375</v>
      </c>
      <c r="H4" s="42">
        <f>K4-J4</f>
        <v>0.007235833333333334</v>
      </c>
      <c r="I4" s="43">
        <f>RANK(H4,$H$4:$H$8,1)</f>
        <v>1</v>
      </c>
      <c r="J4" s="17">
        <f>MAX(C4:G4)</f>
        <v>0.0047859375</v>
      </c>
      <c r="K4" s="17">
        <f>SUM(C4:G4)</f>
        <v>0.012021770833333334</v>
      </c>
    </row>
    <row r="5" spans="1:11" ht="18.75">
      <c r="A5" s="26" t="s">
        <v>3</v>
      </c>
      <c r="B5" s="27" t="s">
        <v>27</v>
      </c>
      <c r="C5" s="28">
        <v>0.001973217592592593</v>
      </c>
      <c r="D5" s="29">
        <v>0.0018257291666666665</v>
      </c>
      <c r="E5" s="29">
        <v>0.0019379050925925926</v>
      </c>
      <c r="F5" s="29">
        <v>0.0023144328703703703</v>
      </c>
      <c r="G5" s="30">
        <v>0.0017597106481481483</v>
      </c>
      <c r="H5" s="31">
        <f>K5-J5</f>
        <v>0.007496562499999999</v>
      </c>
      <c r="I5" s="56">
        <f>RANK(H5,$H$4:$H$8,1)</f>
        <v>2</v>
      </c>
      <c r="J5" s="17">
        <f>MAX(C5:G5)</f>
        <v>0.0023144328703703703</v>
      </c>
      <c r="K5" s="17">
        <f>SUM(C5:G5)</f>
        <v>0.00981099537037037</v>
      </c>
    </row>
    <row r="6" spans="1:11" ht="18.75">
      <c r="A6" s="44" t="s">
        <v>2</v>
      </c>
      <c r="B6" s="45" t="s">
        <v>28</v>
      </c>
      <c r="C6" s="46">
        <v>0.0016951273148148149</v>
      </c>
      <c r="D6" s="47">
        <v>0.0019932175925925924</v>
      </c>
      <c r="E6" s="47">
        <v>0.001780277777777778</v>
      </c>
      <c r="F6" s="47">
        <v>0.002043090277777778</v>
      </c>
      <c r="G6" s="48">
        <v>0.006944444444444444</v>
      </c>
      <c r="H6" s="42">
        <f>K6-J6</f>
        <v>0.007511712962962963</v>
      </c>
      <c r="I6" s="43">
        <f>RANK(H6,$H$4:$H$8,1)</f>
        <v>3</v>
      </c>
      <c r="J6" s="17">
        <f>MAX(C6:G6)</f>
        <v>0.006944444444444444</v>
      </c>
      <c r="K6" s="17">
        <f>SUM(C6:G6)</f>
        <v>0.014456157407407407</v>
      </c>
    </row>
    <row r="7" spans="1:11" ht="18.75">
      <c r="A7" s="26" t="s">
        <v>5</v>
      </c>
      <c r="B7" s="27" t="s">
        <v>29</v>
      </c>
      <c r="C7" s="28">
        <v>0.0023281134259259257</v>
      </c>
      <c r="D7" s="29">
        <v>0.0017294212962962964</v>
      </c>
      <c r="E7" s="29">
        <v>0.0022683449074074077</v>
      </c>
      <c r="F7" s="29">
        <v>0.001732835648148148</v>
      </c>
      <c r="G7" s="30">
        <v>0.002012777777777778</v>
      </c>
      <c r="H7" s="31">
        <f>K7-J7</f>
        <v>0.00774337962962963</v>
      </c>
      <c r="I7" s="56">
        <f>RANK(H7,$H$4:$H$8,1)</f>
        <v>4</v>
      </c>
      <c r="J7" s="17">
        <f>MAX(C7:G7)</f>
        <v>0.0023281134259259257</v>
      </c>
      <c r="K7" s="17">
        <f>SUM(C7:G7)</f>
        <v>0.010071493055555556</v>
      </c>
    </row>
    <row r="8" spans="1:11" ht="19.5" thickBot="1">
      <c r="A8" s="98" t="s">
        <v>1</v>
      </c>
      <c r="B8" s="99" t="s">
        <v>30</v>
      </c>
      <c r="C8" s="100">
        <v>0.002243912037037037</v>
      </c>
      <c r="D8" s="101">
        <v>0.0026593287037037037</v>
      </c>
      <c r="E8" s="101">
        <v>0.0018757638888888893</v>
      </c>
      <c r="F8" s="101">
        <v>0.0017401967592592593</v>
      </c>
      <c r="G8" s="102">
        <v>0.006944444444444444</v>
      </c>
      <c r="H8" s="103">
        <f>K8-J8</f>
        <v>0.00851920138888889</v>
      </c>
      <c r="I8" s="104">
        <f>RANK(H8,$H$4:$H$8,1)</f>
        <v>5</v>
      </c>
      <c r="J8" s="17">
        <f>MAX(C8:G8)</f>
        <v>0.006944444444444444</v>
      </c>
      <c r="K8" s="17">
        <f>SUM(C8:G8)</f>
        <v>0.015463645833333334</v>
      </c>
    </row>
    <row r="9" spans="1:11" ht="28.5" thickBot="1">
      <c r="A9" s="398" t="s">
        <v>42</v>
      </c>
      <c r="B9" s="398"/>
      <c r="C9" s="398"/>
      <c r="D9" s="398"/>
      <c r="E9" s="398"/>
      <c r="F9" s="398"/>
      <c r="G9" s="398"/>
      <c r="H9" s="398"/>
      <c r="I9" s="398"/>
      <c r="J9" s="171"/>
      <c r="K9" s="18"/>
    </row>
    <row r="10" spans="1:11" ht="19.5" thickBot="1">
      <c r="A10" s="21" t="s">
        <v>35</v>
      </c>
      <c r="B10" s="22" t="s">
        <v>0</v>
      </c>
      <c r="C10" s="21" t="s">
        <v>14</v>
      </c>
      <c r="D10" s="23" t="s">
        <v>36</v>
      </c>
      <c r="E10" s="23" t="s">
        <v>37</v>
      </c>
      <c r="F10" s="23" t="s">
        <v>38</v>
      </c>
      <c r="G10" s="22" t="s">
        <v>39</v>
      </c>
      <c r="H10" s="24" t="s">
        <v>40</v>
      </c>
      <c r="I10" s="25" t="s">
        <v>41</v>
      </c>
      <c r="J10" s="16" t="s">
        <v>43</v>
      </c>
      <c r="K10" s="19" t="s">
        <v>44</v>
      </c>
    </row>
    <row r="11" spans="1:11" ht="18.75">
      <c r="A11" s="37" t="s">
        <v>5</v>
      </c>
      <c r="B11" s="38" t="s">
        <v>31</v>
      </c>
      <c r="C11" s="39">
        <v>0.0012097222222222223</v>
      </c>
      <c r="D11" s="40">
        <v>0.0010916666666666668</v>
      </c>
      <c r="E11" s="40">
        <v>0.001278587962962963</v>
      </c>
      <c r="F11" s="40">
        <v>0.0020090277777777775</v>
      </c>
      <c r="G11" s="41">
        <v>0.001427314814814815</v>
      </c>
      <c r="H11" s="42">
        <f aca="true" t="shared" si="0" ref="H11:H18">K11-J11</f>
        <v>0.005007291666666667</v>
      </c>
      <c r="I11" s="43">
        <f>RANK(H11,$H$11:$H$18,1)</f>
        <v>1</v>
      </c>
      <c r="J11" s="17">
        <f aca="true" t="shared" si="1" ref="J11:J17">MAX(C11:G11)</f>
        <v>0.0020090277777777775</v>
      </c>
      <c r="K11" s="17">
        <f aca="true" t="shared" si="2" ref="K11:K17">SUM(C11:G11)</f>
        <v>0.007016319444444445</v>
      </c>
    </row>
    <row r="12" spans="1:11" ht="18.75">
      <c r="A12" s="26" t="s">
        <v>7</v>
      </c>
      <c r="B12" s="27" t="s">
        <v>32</v>
      </c>
      <c r="C12" s="28">
        <v>0.0011876157407407406</v>
      </c>
      <c r="D12" s="29">
        <v>0.0015767361111111112</v>
      </c>
      <c r="E12" s="29">
        <v>0.0013591435185185184</v>
      </c>
      <c r="F12" s="29">
        <v>0.001675</v>
      </c>
      <c r="G12" s="30">
        <v>0.0011327546296296296</v>
      </c>
      <c r="H12" s="31">
        <f t="shared" si="0"/>
        <v>0.00525625</v>
      </c>
      <c r="I12" s="56">
        <f aca="true" t="shared" si="3" ref="I12:I18">RANK(H12,$H$11:$H$18,1)</f>
        <v>2</v>
      </c>
      <c r="J12" s="17">
        <f t="shared" si="1"/>
        <v>0.001675</v>
      </c>
      <c r="K12" s="17">
        <f t="shared" si="2"/>
        <v>0.00693125</v>
      </c>
    </row>
    <row r="13" spans="1:11" ht="18.75">
      <c r="A13" s="44" t="s">
        <v>2</v>
      </c>
      <c r="B13" s="45" t="s">
        <v>29</v>
      </c>
      <c r="C13" s="46">
        <v>0.0010252314814814813</v>
      </c>
      <c r="D13" s="47">
        <v>0.0012407407407407408</v>
      </c>
      <c r="E13" s="47">
        <v>0.0015909722222222221</v>
      </c>
      <c r="F13" s="47">
        <v>0.0014533564814814817</v>
      </c>
      <c r="G13" s="48">
        <v>0.002151388888888889</v>
      </c>
      <c r="H13" s="42">
        <f t="shared" si="0"/>
        <v>0.005310300925925927</v>
      </c>
      <c r="I13" s="43">
        <f t="shared" si="3"/>
        <v>3</v>
      </c>
      <c r="J13" s="17">
        <f t="shared" si="1"/>
        <v>0.002151388888888889</v>
      </c>
      <c r="K13" s="17">
        <f t="shared" si="2"/>
        <v>0.007461689814814815</v>
      </c>
    </row>
    <row r="14" spans="1:11" ht="18.75">
      <c r="A14" s="26" t="s">
        <v>6</v>
      </c>
      <c r="B14" s="27" t="s">
        <v>33</v>
      </c>
      <c r="C14" s="28">
        <v>0.0016802083333333337</v>
      </c>
      <c r="D14" s="29">
        <v>0.001124537037037037</v>
      </c>
      <c r="E14" s="29">
        <v>0.0017243055555555555</v>
      </c>
      <c r="F14" s="29">
        <v>0.0012281249999999998</v>
      </c>
      <c r="G14" s="30">
        <v>0.0013163194444444444</v>
      </c>
      <c r="H14" s="31">
        <f t="shared" si="0"/>
        <v>0.005349189814814815</v>
      </c>
      <c r="I14" s="56">
        <f t="shared" si="3"/>
        <v>4</v>
      </c>
      <c r="J14" s="17">
        <f t="shared" si="1"/>
        <v>0.0017243055555555555</v>
      </c>
      <c r="K14" s="17">
        <f t="shared" si="2"/>
        <v>0.007073495370370371</v>
      </c>
    </row>
    <row r="15" spans="1:11" ht="18.75">
      <c r="A15" s="44" t="s">
        <v>4</v>
      </c>
      <c r="B15" s="45" t="s">
        <v>26</v>
      </c>
      <c r="C15" s="46">
        <v>0.0012827546296296296</v>
      </c>
      <c r="D15" s="47">
        <v>0.0014680555555555556</v>
      </c>
      <c r="E15" s="47">
        <v>0.002557523148148148</v>
      </c>
      <c r="F15" s="47">
        <v>0.0018998842592592591</v>
      </c>
      <c r="G15" s="48">
        <v>0.0013416666666666666</v>
      </c>
      <c r="H15" s="42">
        <f t="shared" si="0"/>
        <v>0.005992361111111111</v>
      </c>
      <c r="I15" s="43">
        <f t="shared" si="3"/>
        <v>5</v>
      </c>
      <c r="J15" s="17">
        <f t="shared" si="1"/>
        <v>0.002557523148148148</v>
      </c>
      <c r="K15" s="17">
        <f t="shared" si="2"/>
        <v>0.008549884259259259</v>
      </c>
    </row>
    <row r="16" spans="1:11" ht="18.75">
      <c r="A16" s="26" t="s">
        <v>8</v>
      </c>
      <c r="B16" s="27" t="s">
        <v>28</v>
      </c>
      <c r="C16" s="28">
        <v>0.0018202546296296298</v>
      </c>
      <c r="D16" s="29">
        <v>0.001483101851851852</v>
      </c>
      <c r="E16" s="29">
        <v>0.001722800925925926</v>
      </c>
      <c r="F16" s="29">
        <v>0.001608449074074074</v>
      </c>
      <c r="G16" s="30">
        <v>0.006944444444444444</v>
      </c>
      <c r="H16" s="31">
        <f t="shared" si="0"/>
        <v>0.006634606481481481</v>
      </c>
      <c r="I16" s="56">
        <f t="shared" si="3"/>
        <v>6</v>
      </c>
      <c r="J16" s="17">
        <f t="shared" si="1"/>
        <v>0.006944444444444444</v>
      </c>
      <c r="K16" s="17">
        <f t="shared" si="2"/>
        <v>0.013579050925925925</v>
      </c>
    </row>
    <row r="17" spans="1:11" ht="18.75">
      <c r="A17" s="49" t="s">
        <v>3</v>
      </c>
      <c r="B17" s="50" t="s">
        <v>27</v>
      </c>
      <c r="C17" s="51">
        <v>0.0019438657407407408</v>
      </c>
      <c r="D17" s="52">
        <v>0.0018660879629629628</v>
      </c>
      <c r="E17" s="52">
        <v>0.0016856481481481481</v>
      </c>
      <c r="F17" s="52">
        <v>0.0017950231481481482</v>
      </c>
      <c r="G17" s="53">
        <v>0.0015289351851851853</v>
      </c>
      <c r="H17" s="54">
        <f t="shared" si="0"/>
        <v>0.006875694444444443</v>
      </c>
      <c r="I17" s="43">
        <f t="shared" si="3"/>
        <v>7</v>
      </c>
      <c r="J17" s="17">
        <f t="shared" si="1"/>
        <v>0.0019438657407407408</v>
      </c>
      <c r="K17" s="17">
        <f t="shared" si="2"/>
        <v>0.008819560185185184</v>
      </c>
    </row>
    <row r="18" spans="1:11" ht="19.5" thickBot="1">
      <c r="A18" s="32" t="s">
        <v>1</v>
      </c>
      <c r="B18" s="33" t="s">
        <v>30</v>
      </c>
      <c r="C18" s="34">
        <v>0.0014108796296296298</v>
      </c>
      <c r="D18" s="35">
        <v>0.002398611111111111</v>
      </c>
      <c r="E18" s="35">
        <v>0.0018723379629629628</v>
      </c>
      <c r="F18" s="35">
        <v>0.001337037037037037</v>
      </c>
      <c r="G18" s="55">
        <v>0.006944444444444444</v>
      </c>
      <c r="H18" s="36">
        <f t="shared" si="0"/>
        <v>0.0070188657407407404</v>
      </c>
      <c r="I18" s="57">
        <f t="shared" si="3"/>
        <v>8</v>
      </c>
      <c r="J18" s="17">
        <f>MAX(C18:G18)</f>
        <v>0.006944444444444444</v>
      </c>
      <c r="K18" s="17">
        <f>SUM(C18:G18)</f>
        <v>0.013963310185185185</v>
      </c>
    </row>
  </sheetData>
  <sheetProtection/>
  <mergeCells count="3">
    <mergeCell ref="A2:I2"/>
    <mergeCell ref="A9:I9"/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L15" sqref="L15"/>
    </sheetView>
  </sheetViews>
  <sheetFormatPr defaultColWidth="9.140625" defaultRowHeight="15"/>
  <cols>
    <col min="1" max="1" width="9.140625" style="9" customWidth="1"/>
    <col min="2" max="2" width="14.7109375" style="8" customWidth="1"/>
    <col min="3" max="3" width="12.7109375" style="9" customWidth="1"/>
    <col min="4" max="7" width="9.7109375" style="9" customWidth="1"/>
    <col min="8" max="8" width="12.7109375" style="9" customWidth="1"/>
    <col min="9" max="9" width="9.7109375" style="9" customWidth="1"/>
    <col min="10" max="10" width="16.7109375" style="90" customWidth="1"/>
    <col min="11" max="11" width="11.421875" style="9" customWidth="1"/>
    <col min="12" max="12" width="9.140625" style="9" customWidth="1"/>
    <col min="13" max="16384" width="9.140625" style="8" customWidth="1"/>
  </cols>
  <sheetData>
    <row r="1" spans="1:12" ht="31.5" customHeight="1" thickBot="1">
      <c r="A1" s="399" t="s">
        <v>50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1"/>
    </row>
    <row r="2" ht="16.5" thickBot="1">
      <c r="A2" s="10"/>
    </row>
    <row r="3" spans="1:12" ht="15.75">
      <c r="A3" s="407" t="s">
        <v>17</v>
      </c>
      <c r="B3" s="408"/>
      <c r="C3" s="402" t="s">
        <v>47</v>
      </c>
      <c r="D3" s="403"/>
      <c r="E3" s="404" t="s">
        <v>24</v>
      </c>
      <c r="F3" s="405"/>
      <c r="G3" s="405"/>
      <c r="H3" s="405"/>
      <c r="I3" s="406"/>
      <c r="J3" s="128"/>
      <c r="K3" s="129"/>
      <c r="L3" s="130"/>
    </row>
    <row r="4" spans="1:12" ht="16.5" thickBot="1">
      <c r="A4" s="131" t="s">
        <v>11</v>
      </c>
      <c r="B4" s="132" t="s">
        <v>0</v>
      </c>
      <c r="C4" s="133" t="s">
        <v>12</v>
      </c>
      <c r="D4" s="134" t="s">
        <v>13</v>
      </c>
      <c r="E4" s="135" t="s">
        <v>14</v>
      </c>
      <c r="F4" s="136" t="s">
        <v>15</v>
      </c>
      <c r="G4" s="136" t="s">
        <v>45</v>
      </c>
      <c r="H4" s="136" t="s">
        <v>12</v>
      </c>
      <c r="I4" s="137" t="s">
        <v>13</v>
      </c>
      <c r="J4" s="138" t="s">
        <v>16</v>
      </c>
      <c r="K4" s="139" t="s">
        <v>10</v>
      </c>
      <c r="L4" s="138" t="s">
        <v>48</v>
      </c>
    </row>
    <row r="5" spans="1:12" ht="15.75">
      <c r="A5" s="13" t="s">
        <v>1</v>
      </c>
      <c r="B5" s="78" t="s">
        <v>29</v>
      </c>
      <c r="C5" s="85"/>
      <c r="D5" s="86">
        <v>5</v>
      </c>
      <c r="E5" s="82">
        <v>0.07693287037037037</v>
      </c>
      <c r="F5" s="61">
        <v>0.07645833333333334</v>
      </c>
      <c r="G5" s="58">
        <v>0</v>
      </c>
      <c r="H5" s="61">
        <f>(MAX(E5:F5))+G5</f>
        <v>0.07693287037037037</v>
      </c>
      <c r="I5" s="80">
        <f>RANK(H5,$H$5:$H$9,1)</f>
        <v>1</v>
      </c>
      <c r="J5" s="93">
        <f>SUM(I5,D5)</f>
        <v>6</v>
      </c>
      <c r="K5" s="88">
        <v>4</v>
      </c>
      <c r="L5" s="91">
        <f>IF(K5=1,11,IF(K5=2,10,IF(K5=3,9,IF(K5=4,8,IF(K5=5,7,IF(K5=6,6,IF(K5=7,5,0)))))))</f>
        <v>8</v>
      </c>
    </row>
    <row r="6" spans="1:12" ht="15.75">
      <c r="A6" s="105" t="s">
        <v>2</v>
      </c>
      <c r="B6" s="106" t="s">
        <v>27</v>
      </c>
      <c r="C6" s="105"/>
      <c r="D6" s="107">
        <v>1</v>
      </c>
      <c r="E6" s="108">
        <v>0.07443287037037037</v>
      </c>
      <c r="F6" s="109">
        <v>0.07390046296296296</v>
      </c>
      <c r="G6" s="110">
        <v>0.006944444444444444</v>
      </c>
      <c r="H6" s="111">
        <f>(MAX(E6:F6))+G6</f>
        <v>0.08137731481481482</v>
      </c>
      <c r="I6" s="112">
        <f>RANK(H6,$H$5:$H$9,1)</f>
        <v>2</v>
      </c>
      <c r="J6" s="113">
        <f>SUM(I6,D6)</f>
        <v>3</v>
      </c>
      <c r="K6" s="114">
        <v>1</v>
      </c>
      <c r="L6" s="115">
        <f>IF(K6=1,11,IF(K6=2,10,IF(K6=3,9,IF(K6=4,8,IF(K6=5,7,IF(K6=6,6,IF(K6=7,5,0)))))))</f>
        <v>11</v>
      </c>
    </row>
    <row r="7" spans="1:12" ht="15.75">
      <c r="A7" s="11" t="s">
        <v>3</v>
      </c>
      <c r="B7" s="79" t="s">
        <v>30</v>
      </c>
      <c r="C7" s="11"/>
      <c r="D7" s="65">
        <v>2</v>
      </c>
      <c r="E7" s="83">
        <v>0.09472222222222222</v>
      </c>
      <c r="F7" s="62">
        <v>0.09439814814814813</v>
      </c>
      <c r="G7" s="59">
        <v>0.013888888888888888</v>
      </c>
      <c r="H7" s="61">
        <f>(MAX(E7:F7))+G7</f>
        <v>0.1086111111111111</v>
      </c>
      <c r="I7" s="80">
        <f>RANK(H7,$H$5:$H$9,1)</f>
        <v>4</v>
      </c>
      <c r="J7" s="93">
        <f>SUM(I7,D7)</f>
        <v>6</v>
      </c>
      <c r="K7" s="89">
        <v>2</v>
      </c>
      <c r="L7" s="96">
        <f>IF(K7=1,11,IF(K7=2,10,IF(K7=3,9,IF(K7=4,8,IF(K7=5,7,IF(K7=6,6,IF(K7=7,5,0)))))))</f>
        <v>10</v>
      </c>
    </row>
    <row r="8" spans="1:12" ht="15.75">
      <c r="A8" s="105" t="s">
        <v>4</v>
      </c>
      <c r="B8" s="106" t="s">
        <v>26</v>
      </c>
      <c r="C8" s="105"/>
      <c r="D8" s="107">
        <v>3</v>
      </c>
      <c r="E8" s="108">
        <v>0.07724537037037037</v>
      </c>
      <c r="F8" s="109">
        <v>0.07722222222222223</v>
      </c>
      <c r="G8" s="110">
        <v>0.013888888888888888</v>
      </c>
      <c r="H8" s="111">
        <f>(MAX(E8:F8))+G8</f>
        <v>0.09113425925925925</v>
      </c>
      <c r="I8" s="112">
        <f>RANK(H8,$H$5:$H$9,1)</f>
        <v>3</v>
      </c>
      <c r="J8" s="113">
        <f>SUM(I8,D8)</f>
        <v>6</v>
      </c>
      <c r="K8" s="114">
        <v>3</v>
      </c>
      <c r="L8" s="115">
        <f>IF(K8=1,11,IF(K8=2,10,IF(K8=3,9,IF(K8=4,8,IF(K8=5,7,IF(K8=6,6,IF(K8=7,5,0)))))))</f>
        <v>9</v>
      </c>
    </row>
    <row r="9" spans="1:12" ht="16.5" thickBot="1">
      <c r="A9" s="12" t="s">
        <v>5</v>
      </c>
      <c r="B9" s="77" t="s">
        <v>46</v>
      </c>
      <c r="C9" s="12"/>
      <c r="D9" s="64">
        <v>3</v>
      </c>
      <c r="E9" s="84">
        <v>0.10409722222222222</v>
      </c>
      <c r="F9" s="63">
        <v>0.10379629629629629</v>
      </c>
      <c r="G9" s="60">
        <v>0.013888888888888888</v>
      </c>
      <c r="H9" s="63">
        <f>(MAX(E9:F9))+G9</f>
        <v>0.1179861111111111</v>
      </c>
      <c r="I9" s="81">
        <f>RANK(H9,$H$5:$H$9,1)</f>
        <v>5</v>
      </c>
      <c r="J9" s="92">
        <f>SUM(I9,D9)</f>
        <v>8</v>
      </c>
      <c r="K9" s="87">
        <v>5</v>
      </c>
      <c r="L9" s="92">
        <v>0</v>
      </c>
    </row>
    <row r="10" spans="11:12" ht="16.5" thickBot="1">
      <c r="K10" s="90"/>
      <c r="L10" s="90"/>
    </row>
    <row r="11" spans="1:12" ht="15.75">
      <c r="A11" s="407" t="s">
        <v>18</v>
      </c>
      <c r="B11" s="408"/>
      <c r="C11" s="402" t="s">
        <v>47</v>
      </c>
      <c r="D11" s="403"/>
      <c r="E11" s="404" t="s">
        <v>24</v>
      </c>
      <c r="F11" s="405"/>
      <c r="G11" s="405"/>
      <c r="H11" s="405"/>
      <c r="I11" s="406"/>
      <c r="J11" s="128"/>
      <c r="K11" s="129"/>
      <c r="L11" s="130"/>
    </row>
    <row r="12" spans="1:12" ht="16.5" thickBot="1">
      <c r="A12" s="131" t="s">
        <v>11</v>
      </c>
      <c r="B12" s="132" t="s">
        <v>0</v>
      </c>
      <c r="C12" s="133" t="s">
        <v>12</v>
      </c>
      <c r="D12" s="134" t="s">
        <v>13</v>
      </c>
      <c r="E12" s="140" t="s">
        <v>14</v>
      </c>
      <c r="F12" s="131" t="s">
        <v>15</v>
      </c>
      <c r="G12" s="136" t="s">
        <v>45</v>
      </c>
      <c r="H12" s="131" t="s">
        <v>12</v>
      </c>
      <c r="I12" s="137" t="s">
        <v>13</v>
      </c>
      <c r="J12" s="138" t="s">
        <v>16</v>
      </c>
      <c r="K12" s="139" t="s">
        <v>10</v>
      </c>
      <c r="L12" s="141" t="s">
        <v>48</v>
      </c>
    </row>
    <row r="13" spans="1:14" ht="15.75">
      <c r="A13" s="13" t="s">
        <v>1</v>
      </c>
      <c r="B13" s="78" t="s">
        <v>29</v>
      </c>
      <c r="C13" s="13"/>
      <c r="D13" s="86">
        <v>3</v>
      </c>
      <c r="E13" s="82">
        <v>0.04763888888888889</v>
      </c>
      <c r="F13" s="61">
        <v>0.04731481481481481</v>
      </c>
      <c r="G13" s="59">
        <v>0</v>
      </c>
      <c r="H13" s="61">
        <f>(MAX(E13:F13))+G13</f>
        <v>0.04763888888888889</v>
      </c>
      <c r="I13" s="80">
        <f>RANK(H13,$H$13:$H$22,1)</f>
        <v>1</v>
      </c>
      <c r="J13" s="93">
        <f>SUM(I13,D13)</f>
        <v>4</v>
      </c>
      <c r="K13" s="88">
        <v>1</v>
      </c>
      <c r="L13" s="97">
        <f>SUM(M13:N13)</f>
        <v>11</v>
      </c>
      <c r="M13" s="66">
        <f>IF(K13=1,10,IF(K13=2,9,IF(K13=3,8,IF(K13=4,7,IF(K13=5,6,IF(K13=6,5,IF(K13=7,4,0)))))))</f>
        <v>10</v>
      </c>
      <c r="N13" s="66">
        <f>IF(K13=8,4,IF(K13=9,3,IF(K13=10,2,IF(K13=11,1,IF(K13=12,1,1)))))</f>
        <v>1</v>
      </c>
    </row>
    <row r="14" spans="1:14" ht="15.75">
      <c r="A14" s="105" t="s">
        <v>2</v>
      </c>
      <c r="B14" s="106" t="s">
        <v>27</v>
      </c>
      <c r="C14" s="105"/>
      <c r="D14" s="107">
        <v>2</v>
      </c>
      <c r="E14" s="116">
        <v>0.054421296296296294</v>
      </c>
      <c r="F14" s="111">
        <v>0.053981481481481484</v>
      </c>
      <c r="G14" s="110">
        <v>0.006944444444444444</v>
      </c>
      <c r="H14" s="111">
        <f aca="true" t="shared" si="0" ref="H14:H20">(MAX(E14:F14))+G14</f>
        <v>0.061365740740740735</v>
      </c>
      <c r="I14" s="112">
        <f aca="true" t="shared" si="1" ref="I14:I20">RANK(H14,$H$13:$H$22,1)</f>
        <v>4</v>
      </c>
      <c r="J14" s="113">
        <f aca="true" t="shared" si="2" ref="J14:J20">SUM(I14,D14)</f>
        <v>6</v>
      </c>
      <c r="K14" s="114">
        <v>3</v>
      </c>
      <c r="L14" s="117">
        <f aca="true" t="shared" si="3" ref="L14:L20">SUM(M14:N14)</f>
        <v>9</v>
      </c>
      <c r="M14" s="66">
        <f aca="true" t="shared" si="4" ref="M14:M22">IF(K14=1,10,IF(K14=2,9,IF(K14=3,8,IF(K14=4,7,IF(K14=5,6,IF(K14=6,5,IF(K14=7,4,0)))))))</f>
        <v>8</v>
      </c>
      <c r="N14" s="66">
        <f aca="true" t="shared" si="5" ref="N14:N22">IF(K14=8,4,IF(K14=9,3,IF(K14=10,2,IF(K14=11,1,IF(K14=12,1,1)))))</f>
        <v>1</v>
      </c>
    </row>
    <row r="15" spans="1:14" ht="15.75">
      <c r="A15" s="11" t="s">
        <v>3</v>
      </c>
      <c r="B15" s="79" t="s">
        <v>33</v>
      </c>
      <c r="C15" s="11"/>
      <c r="D15" s="65">
        <v>7</v>
      </c>
      <c r="E15" s="82">
        <v>0.04946759259259259</v>
      </c>
      <c r="F15" s="61">
        <v>0.04954861111111111</v>
      </c>
      <c r="G15" s="59">
        <v>0.006944444444444444</v>
      </c>
      <c r="H15" s="61">
        <f t="shared" si="0"/>
        <v>0.05649305555555556</v>
      </c>
      <c r="I15" s="80">
        <f t="shared" si="1"/>
        <v>3</v>
      </c>
      <c r="J15" s="93">
        <f t="shared" si="2"/>
        <v>10</v>
      </c>
      <c r="K15" s="89">
        <v>5</v>
      </c>
      <c r="L15" s="97">
        <f t="shared" si="3"/>
        <v>7</v>
      </c>
      <c r="M15" s="66">
        <f t="shared" si="4"/>
        <v>6</v>
      </c>
      <c r="N15" s="66">
        <f t="shared" si="5"/>
        <v>1</v>
      </c>
    </row>
    <row r="16" spans="1:14" ht="15.75">
      <c r="A16" s="105" t="s">
        <v>4</v>
      </c>
      <c r="B16" s="106" t="s">
        <v>49</v>
      </c>
      <c r="C16" s="105"/>
      <c r="D16" s="107">
        <v>6</v>
      </c>
      <c r="E16" s="116">
        <v>0.05978009259259259</v>
      </c>
      <c r="F16" s="111">
        <v>0.0592824074074074</v>
      </c>
      <c r="G16" s="110">
        <v>0.006944444444444444</v>
      </c>
      <c r="H16" s="111">
        <f t="shared" si="0"/>
        <v>0.06672453703703704</v>
      </c>
      <c r="I16" s="112">
        <f t="shared" si="1"/>
        <v>7</v>
      </c>
      <c r="J16" s="113">
        <f t="shared" si="2"/>
        <v>13</v>
      </c>
      <c r="K16" s="114">
        <v>7</v>
      </c>
      <c r="L16" s="117">
        <f t="shared" si="3"/>
        <v>5</v>
      </c>
      <c r="M16" s="66">
        <f t="shared" si="4"/>
        <v>4</v>
      </c>
      <c r="N16" s="66">
        <f t="shared" si="5"/>
        <v>1</v>
      </c>
    </row>
    <row r="17" spans="1:14" ht="15.75">
      <c r="A17" s="11" t="s">
        <v>5</v>
      </c>
      <c r="B17" s="79" t="s">
        <v>30</v>
      </c>
      <c r="C17" s="11"/>
      <c r="D17" s="65">
        <v>8</v>
      </c>
      <c r="E17" s="82">
        <v>0.058298611111111114</v>
      </c>
      <c r="F17" s="61">
        <v>0.05796296296296296</v>
      </c>
      <c r="G17" s="59">
        <v>0.006944444444444444</v>
      </c>
      <c r="H17" s="61">
        <f t="shared" si="0"/>
        <v>0.06524305555555555</v>
      </c>
      <c r="I17" s="80">
        <f t="shared" si="1"/>
        <v>6</v>
      </c>
      <c r="J17" s="93">
        <f t="shared" si="2"/>
        <v>14</v>
      </c>
      <c r="K17" s="89">
        <v>8</v>
      </c>
      <c r="L17" s="97">
        <f t="shared" si="3"/>
        <v>4</v>
      </c>
      <c r="M17" s="66">
        <f t="shared" si="4"/>
        <v>0</v>
      </c>
      <c r="N17" s="66">
        <f t="shared" si="5"/>
        <v>4</v>
      </c>
    </row>
    <row r="18" spans="1:14" ht="15.75">
      <c r="A18" s="105" t="s">
        <v>6</v>
      </c>
      <c r="B18" s="106" t="s">
        <v>32</v>
      </c>
      <c r="C18" s="105"/>
      <c r="D18" s="107">
        <v>1</v>
      </c>
      <c r="E18" s="116">
        <v>0.04959490740740741</v>
      </c>
      <c r="F18" s="111">
        <v>0.049143518518518524</v>
      </c>
      <c r="G18" s="110">
        <v>0.013888888888888888</v>
      </c>
      <c r="H18" s="111">
        <f t="shared" si="0"/>
        <v>0.0634837962962963</v>
      </c>
      <c r="I18" s="112">
        <f t="shared" si="1"/>
        <v>5</v>
      </c>
      <c r="J18" s="113">
        <f t="shared" si="2"/>
        <v>6</v>
      </c>
      <c r="K18" s="114">
        <v>2</v>
      </c>
      <c r="L18" s="117">
        <f t="shared" si="3"/>
        <v>10</v>
      </c>
      <c r="M18" s="66">
        <f t="shared" si="4"/>
        <v>9</v>
      </c>
      <c r="N18" s="66">
        <f t="shared" si="5"/>
        <v>1</v>
      </c>
    </row>
    <row r="19" spans="1:14" ht="15.75">
      <c r="A19" s="11" t="s">
        <v>7</v>
      </c>
      <c r="B19" s="79" t="s">
        <v>31</v>
      </c>
      <c r="C19" s="11"/>
      <c r="D19" s="65">
        <v>4</v>
      </c>
      <c r="E19" s="82">
        <v>0.05699074074074074</v>
      </c>
      <c r="F19" s="61">
        <v>0.05704861111111111</v>
      </c>
      <c r="G19" s="59">
        <v>0.013888888888888888</v>
      </c>
      <c r="H19" s="61">
        <f t="shared" si="0"/>
        <v>0.0709375</v>
      </c>
      <c r="I19" s="80">
        <f t="shared" si="1"/>
        <v>8</v>
      </c>
      <c r="J19" s="93">
        <f t="shared" si="2"/>
        <v>12</v>
      </c>
      <c r="K19" s="89">
        <v>6</v>
      </c>
      <c r="L19" s="97">
        <f t="shared" si="3"/>
        <v>6</v>
      </c>
      <c r="M19" s="66">
        <f t="shared" si="4"/>
        <v>5</v>
      </c>
      <c r="N19" s="66">
        <f t="shared" si="5"/>
        <v>1</v>
      </c>
    </row>
    <row r="20" spans="1:14" ht="16.5" thickBot="1">
      <c r="A20" s="118" t="s">
        <v>8</v>
      </c>
      <c r="B20" s="119" t="s">
        <v>26</v>
      </c>
      <c r="C20" s="120"/>
      <c r="D20" s="121">
        <v>5</v>
      </c>
      <c r="E20" s="122">
        <v>0.05416666666666667</v>
      </c>
      <c r="F20" s="123">
        <v>0.05369212962962963</v>
      </c>
      <c r="G20" s="110">
        <v>0</v>
      </c>
      <c r="H20" s="123">
        <f t="shared" si="0"/>
        <v>0.05416666666666667</v>
      </c>
      <c r="I20" s="124">
        <f t="shared" si="1"/>
        <v>2</v>
      </c>
      <c r="J20" s="125">
        <f t="shared" si="2"/>
        <v>7</v>
      </c>
      <c r="K20" s="126">
        <v>4</v>
      </c>
      <c r="L20" s="127">
        <f t="shared" si="3"/>
        <v>8</v>
      </c>
      <c r="M20" s="66">
        <f t="shared" si="4"/>
        <v>7</v>
      </c>
      <c r="N20" s="66">
        <f t="shared" si="5"/>
        <v>1</v>
      </c>
    </row>
    <row r="21" spans="1:14" ht="15.75">
      <c r="A21" s="72"/>
      <c r="B21" s="73"/>
      <c r="C21" s="72"/>
      <c r="D21" s="72"/>
      <c r="E21" s="74"/>
      <c r="F21" s="74"/>
      <c r="G21" s="74"/>
      <c r="H21" s="74"/>
      <c r="I21" s="72"/>
      <c r="J21" s="94"/>
      <c r="K21" s="75"/>
      <c r="L21" s="76"/>
      <c r="M21" s="66">
        <f t="shared" si="4"/>
        <v>0</v>
      </c>
      <c r="N21" s="66">
        <f t="shared" si="5"/>
        <v>1</v>
      </c>
    </row>
    <row r="22" spans="1:14" ht="15.75">
      <c r="A22" s="67"/>
      <c r="B22" s="68"/>
      <c r="C22" s="67"/>
      <c r="D22" s="67"/>
      <c r="E22" s="69"/>
      <c r="F22" s="69"/>
      <c r="G22" s="69"/>
      <c r="H22" s="69"/>
      <c r="I22" s="67"/>
      <c r="J22" s="95"/>
      <c r="K22" s="70"/>
      <c r="L22" s="71"/>
      <c r="M22" s="66">
        <f t="shared" si="4"/>
        <v>0</v>
      </c>
      <c r="N22" s="66">
        <f t="shared" si="5"/>
        <v>1</v>
      </c>
    </row>
  </sheetData>
  <sheetProtection/>
  <mergeCells count="7">
    <mergeCell ref="A1:L1"/>
    <mergeCell ref="C3:D3"/>
    <mergeCell ref="E3:I3"/>
    <mergeCell ref="C11:D11"/>
    <mergeCell ref="E11:I11"/>
    <mergeCell ref="A11:B11"/>
    <mergeCell ref="A3:B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9.140625" style="9" customWidth="1"/>
    <col min="2" max="2" width="14.7109375" style="8" customWidth="1"/>
    <col min="3" max="5" width="12.7109375" style="9" customWidth="1"/>
    <col min="6" max="7" width="9.7109375" style="9" customWidth="1"/>
    <col min="8" max="8" width="10.8515625" style="9" customWidth="1"/>
    <col min="9" max="9" width="12.7109375" style="9" customWidth="1"/>
    <col min="10" max="10" width="9.7109375" style="9" customWidth="1"/>
    <col min="11" max="11" width="16.7109375" style="90" customWidth="1"/>
    <col min="12" max="12" width="11.421875" style="9" customWidth="1"/>
    <col min="13" max="13" width="9.140625" style="9" customWidth="1"/>
    <col min="14" max="16384" width="9.140625" style="8" customWidth="1"/>
  </cols>
  <sheetData>
    <row r="1" spans="1:13" ht="31.5" customHeight="1" thickBot="1">
      <c r="A1" s="399" t="s">
        <v>53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1"/>
    </row>
    <row r="2" ht="16.5" thickBot="1">
      <c r="A2" s="10"/>
    </row>
    <row r="3" spans="1:13" ht="15.75">
      <c r="A3" s="407" t="s">
        <v>17</v>
      </c>
      <c r="B3" s="408"/>
      <c r="C3" s="402" t="s">
        <v>54</v>
      </c>
      <c r="D3" s="409"/>
      <c r="E3" s="409"/>
      <c r="F3" s="403"/>
      <c r="G3" s="404" t="s">
        <v>55</v>
      </c>
      <c r="H3" s="405"/>
      <c r="I3" s="405"/>
      <c r="J3" s="406"/>
      <c r="K3" s="128"/>
      <c r="L3" s="129"/>
      <c r="M3" s="130"/>
    </row>
    <row r="4" spans="1:13" ht="16.5" thickBot="1">
      <c r="A4" s="131" t="s">
        <v>11</v>
      </c>
      <c r="B4" s="132" t="s">
        <v>0</v>
      </c>
      <c r="C4" s="133" t="s">
        <v>57</v>
      </c>
      <c r="D4" s="172" t="s">
        <v>58</v>
      </c>
      <c r="E4" s="136" t="s">
        <v>12</v>
      </c>
      <c r="F4" s="134" t="s">
        <v>13</v>
      </c>
      <c r="G4" s="135" t="s">
        <v>57</v>
      </c>
      <c r="H4" s="136" t="s">
        <v>45</v>
      </c>
      <c r="I4" s="136" t="s">
        <v>12</v>
      </c>
      <c r="J4" s="137" t="s">
        <v>13</v>
      </c>
      <c r="K4" s="138" t="s">
        <v>16</v>
      </c>
      <c r="L4" s="139" t="s">
        <v>10</v>
      </c>
      <c r="M4" s="138" t="s">
        <v>48</v>
      </c>
    </row>
    <row r="5" spans="1:13" ht="15.75">
      <c r="A5" s="105" t="s">
        <v>1</v>
      </c>
      <c r="B5" s="106" t="s">
        <v>27</v>
      </c>
      <c r="C5" s="173">
        <v>0.0009784375</v>
      </c>
      <c r="D5" s="174">
        <v>0.00011574074074074073</v>
      </c>
      <c r="E5" s="182">
        <f>SUM(C5:D5)</f>
        <v>0.0010941782407407406</v>
      </c>
      <c r="F5" s="107">
        <f>RANK(E5,$E$5:$E$8,1)</f>
        <v>1</v>
      </c>
      <c r="G5" s="191">
        <v>0.15833333333333333</v>
      </c>
      <c r="H5" s="110">
        <v>0</v>
      </c>
      <c r="I5" s="192">
        <f>SUM(G5:H5)</f>
        <v>0.15833333333333333</v>
      </c>
      <c r="J5" s="112">
        <f>RANK(I5,$I$5:$I$8,1)</f>
        <v>1</v>
      </c>
      <c r="K5" s="113">
        <f>SUM(J5,F5)</f>
        <v>2</v>
      </c>
      <c r="L5" s="114">
        <v>1</v>
      </c>
      <c r="M5" s="115">
        <f>IF(L5=1,11,IF(L5=2,10,IF(L5=3,9,IF(L5=4,8,IF(L5=5,7,IF(L5=6,6,IF(L5=7,5,0)))))))</f>
        <v>11</v>
      </c>
    </row>
    <row r="6" spans="1:13" ht="15.75">
      <c r="A6" s="11" t="s">
        <v>2</v>
      </c>
      <c r="B6" s="79" t="s">
        <v>30</v>
      </c>
      <c r="C6" s="175">
        <v>0.0010634722222222224</v>
      </c>
      <c r="D6" s="176">
        <v>0.00034722222222222224</v>
      </c>
      <c r="E6" s="183">
        <f>SUM(C6:D6)</f>
        <v>0.0014106944444444447</v>
      </c>
      <c r="F6" s="179">
        <f>RANK(E6,$E$5:$E$8,1)</f>
        <v>4</v>
      </c>
      <c r="G6" s="193">
        <v>0.20486111111111113</v>
      </c>
      <c r="H6" s="59">
        <v>0.041666666666666664</v>
      </c>
      <c r="I6" s="194">
        <f>SUM(G6:H6)</f>
        <v>0.2465277777777778</v>
      </c>
      <c r="J6" s="80">
        <f>RANK(I6,$I$5:$I$8,1)</f>
        <v>2</v>
      </c>
      <c r="K6" s="93">
        <f>SUM(J6,F6)</f>
        <v>6</v>
      </c>
      <c r="L6" s="89">
        <v>4</v>
      </c>
      <c r="M6" s="96">
        <f>IF(L6=1,11,IF(L6=2,10,IF(L6=3,9,IF(L6=4,8,IF(L6=5,7,IF(L6=6,6,IF(L6=7,5,0)))))))</f>
        <v>8</v>
      </c>
    </row>
    <row r="7" spans="1:13" ht="15.75">
      <c r="A7" s="105" t="s">
        <v>3</v>
      </c>
      <c r="B7" s="106" t="s">
        <v>56</v>
      </c>
      <c r="C7" s="173">
        <v>0.0011773148148148148</v>
      </c>
      <c r="D7" s="174">
        <v>0.00011574074074074073</v>
      </c>
      <c r="E7" s="182">
        <f>SUM(C7:D7)</f>
        <v>0.0012930555555555555</v>
      </c>
      <c r="F7" s="107">
        <f>RANK(E7,$E$5:$E$8,1)</f>
        <v>2</v>
      </c>
      <c r="G7" s="191">
        <v>0.2638888888888889</v>
      </c>
      <c r="H7" s="110">
        <v>0.027777777777777776</v>
      </c>
      <c r="I7" s="192">
        <f>SUM(G7:H7)</f>
        <v>0.2916666666666667</v>
      </c>
      <c r="J7" s="112">
        <f>RANK(I7,$I$5:$I$8,1)</f>
        <v>4</v>
      </c>
      <c r="K7" s="113">
        <f>SUM(J7,F7)</f>
        <v>6</v>
      </c>
      <c r="L7" s="114">
        <v>2</v>
      </c>
      <c r="M7" s="115">
        <f>IF(L7=1,11,IF(L7=2,10,IF(L7=3,9,IF(L7=4,8,IF(L7=5,7,IF(L7=6,6,IF(L7=7,5,0)))))))</f>
        <v>10</v>
      </c>
    </row>
    <row r="8" spans="1:13" ht="16.5" thickBot="1">
      <c r="A8" s="12" t="s">
        <v>4</v>
      </c>
      <c r="B8" s="77" t="s">
        <v>49</v>
      </c>
      <c r="C8" s="177">
        <v>0.0010889930555555555</v>
      </c>
      <c r="D8" s="178">
        <v>0.00023148148148148146</v>
      </c>
      <c r="E8" s="184">
        <f>SUM(C8:D8)</f>
        <v>0.0013204745370370369</v>
      </c>
      <c r="F8" s="180">
        <f>RANK(E8,$E$5:$E$8,1)</f>
        <v>3</v>
      </c>
      <c r="G8" s="195">
        <v>0.2354166666666667</v>
      </c>
      <c r="H8" s="60">
        <v>0.05555555555555555</v>
      </c>
      <c r="I8" s="196">
        <f>SUM(G8:H8)</f>
        <v>0.29097222222222224</v>
      </c>
      <c r="J8" s="81">
        <f>RANK(I8,$I$5:$I$8,1)</f>
        <v>3</v>
      </c>
      <c r="K8" s="92">
        <f>SUM(J8,F8)</f>
        <v>6</v>
      </c>
      <c r="L8" s="87">
        <v>3</v>
      </c>
      <c r="M8" s="181">
        <f>IF(L8=1,11,IF(L8=2,10,IF(L8=3,9,IF(L8=4,8,IF(L8=5,7,IF(L8=6,6,IF(L8=7,5,0)))))))</f>
        <v>9</v>
      </c>
    </row>
    <row r="9" spans="12:13" ht="16.5" thickBot="1">
      <c r="L9" s="90"/>
      <c r="M9" s="90"/>
    </row>
    <row r="10" spans="1:13" ht="15.75">
      <c r="A10" s="407" t="s">
        <v>18</v>
      </c>
      <c r="B10" s="408"/>
      <c r="C10" s="402" t="s">
        <v>54</v>
      </c>
      <c r="D10" s="409"/>
      <c r="E10" s="409"/>
      <c r="F10" s="403"/>
      <c r="G10" s="404" t="s">
        <v>55</v>
      </c>
      <c r="H10" s="405"/>
      <c r="I10" s="405"/>
      <c r="J10" s="406"/>
      <c r="K10" s="128"/>
      <c r="L10" s="129"/>
      <c r="M10" s="130"/>
    </row>
    <row r="11" spans="1:13" ht="16.5" thickBot="1">
      <c r="A11" s="131" t="s">
        <v>11</v>
      </c>
      <c r="B11" s="132" t="s">
        <v>0</v>
      </c>
      <c r="C11" s="133" t="s">
        <v>12</v>
      </c>
      <c r="D11" s="172" t="s">
        <v>58</v>
      </c>
      <c r="E11" s="136" t="s">
        <v>12</v>
      </c>
      <c r="F11" s="134" t="s">
        <v>13</v>
      </c>
      <c r="G11" s="140" t="s">
        <v>57</v>
      </c>
      <c r="H11" s="136" t="s">
        <v>45</v>
      </c>
      <c r="I11" s="131" t="s">
        <v>12</v>
      </c>
      <c r="J11" s="137" t="s">
        <v>13</v>
      </c>
      <c r="K11" s="138" t="s">
        <v>16</v>
      </c>
      <c r="L11" s="139" t="s">
        <v>10</v>
      </c>
      <c r="M11" s="141" t="s">
        <v>48</v>
      </c>
    </row>
    <row r="12" spans="1:15" ht="15.75">
      <c r="A12" s="13" t="s">
        <v>1</v>
      </c>
      <c r="B12" s="185" t="s">
        <v>32</v>
      </c>
      <c r="C12" s="186">
        <v>0.0009212500000000001</v>
      </c>
      <c r="D12" s="197">
        <v>0.00011574074074074073</v>
      </c>
      <c r="E12" s="187">
        <f aca="true" t="shared" si="0" ref="E12:E17">SUM(C12:D12)</f>
        <v>0.0010369907407407409</v>
      </c>
      <c r="F12" s="188">
        <f aca="true" t="shared" si="1" ref="F12:F17">RANK(E12,$E$12:$E$17,1)</f>
        <v>3</v>
      </c>
      <c r="G12" s="199">
        <v>0.09722222222222222</v>
      </c>
      <c r="H12" s="59">
        <v>0.013888888888888888</v>
      </c>
      <c r="I12" s="58">
        <f aca="true" t="shared" si="2" ref="I12:I17">(MAX(G12:G12))+H12</f>
        <v>0.1111111111111111</v>
      </c>
      <c r="J12" s="80">
        <f aca="true" t="shared" si="3" ref="J12:J17">RANK(I12,$I$12:$I$19,1)</f>
        <v>2</v>
      </c>
      <c r="K12" s="93">
        <f aca="true" t="shared" si="4" ref="K12:K17">SUM(J12,F12)</f>
        <v>5</v>
      </c>
      <c r="L12" s="88">
        <v>2</v>
      </c>
      <c r="M12" s="97">
        <f>SUM(N12:O12)</f>
        <v>10</v>
      </c>
      <c r="N12" s="66">
        <f>IF(L12=1,10,IF(L12=2,9,IF(L12=3,8,IF(L12=4,7,IF(L12=5,6,IF(L12=6,5,IF(L12=7,4,0)))))))</f>
        <v>9</v>
      </c>
      <c r="O12" s="66">
        <f>IF(L12=8,4,IF(L12=9,3,IF(L12=10,2,IF(L12=11,1,IF(L12=12,1,1)))))</f>
        <v>1</v>
      </c>
    </row>
    <row r="13" spans="1:15" ht="15.75">
      <c r="A13" s="105" t="s">
        <v>2</v>
      </c>
      <c r="B13" s="106" t="s">
        <v>27</v>
      </c>
      <c r="C13" s="190">
        <v>0.0006665277777777777</v>
      </c>
      <c r="D13" s="198">
        <v>0.00011574074074074073</v>
      </c>
      <c r="E13" s="182">
        <f t="shared" si="0"/>
        <v>0.0007822685185185184</v>
      </c>
      <c r="F13" s="107">
        <f t="shared" si="1"/>
        <v>1</v>
      </c>
      <c r="G13" s="200">
        <v>0.08194444444444444</v>
      </c>
      <c r="H13" s="110">
        <v>0.013888888888888888</v>
      </c>
      <c r="I13" s="192">
        <f t="shared" si="2"/>
        <v>0.09583333333333333</v>
      </c>
      <c r="J13" s="112">
        <f t="shared" si="3"/>
        <v>1</v>
      </c>
      <c r="K13" s="113">
        <f t="shared" si="4"/>
        <v>2</v>
      </c>
      <c r="L13" s="114">
        <v>1</v>
      </c>
      <c r="M13" s="117">
        <f>SUM(N13:O13)</f>
        <v>11</v>
      </c>
      <c r="N13" s="66">
        <f aca="true" t="shared" si="5" ref="N13:N19">IF(L13=1,10,IF(L13=2,9,IF(L13=3,8,IF(L13=4,7,IF(L13=5,6,IF(L13=6,5,IF(L13=7,4,0)))))))</f>
        <v>10</v>
      </c>
      <c r="O13" s="66">
        <f aca="true" t="shared" si="6" ref="O13:O19">IF(L13=8,4,IF(L13=9,3,IF(L13=10,2,IF(L13=11,1,IF(L13=12,1,1)))))</f>
        <v>1</v>
      </c>
    </row>
    <row r="14" spans="1:15" ht="15.75">
      <c r="A14" s="11" t="s">
        <v>3</v>
      </c>
      <c r="B14" s="185" t="s">
        <v>46</v>
      </c>
      <c r="C14" s="175">
        <v>0.0011275810185185184</v>
      </c>
      <c r="D14" s="176">
        <v>0.00023148148148148146</v>
      </c>
      <c r="E14" s="183">
        <f t="shared" si="0"/>
        <v>0.0013590624999999998</v>
      </c>
      <c r="F14" s="179">
        <f t="shared" si="1"/>
        <v>5</v>
      </c>
      <c r="G14" s="199">
        <v>0.16041666666666668</v>
      </c>
      <c r="H14" s="59">
        <v>0.041666666666666664</v>
      </c>
      <c r="I14" s="58">
        <f t="shared" si="2"/>
        <v>0.20208333333333334</v>
      </c>
      <c r="J14" s="80">
        <f t="shared" si="3"/>
        <v>6</v>
      </c>
      <c r="K14" s="93">
        <f t="shared" si="4"/>
        <v>11</v>
      </c>
      <c r="L14" s="89">
        <v>5</v>
      </c>
      <c r="M14" s="97"/>
      <c r="N14" s="66">
        <f t="shared" si="5"/>
        <v>6</v>
      </c>
      <c r="O14" s="66">
        <f t="shared" si="6"/>
        <v>1</v>
      </c>
    </row>
    <row r="15" spans="1:15" ht="15.75">
      <c r="A15" s="105" t="s">
        <v>4</v>
      </c>
      <c r="B15" s="106" t="s">
        <v>31</v>
      </c>
      <c r="C15" s="173">
        <v>0.001524398148148148</v>
      </c>
      <c r="D15" s="174">
        <v>0.00011574074074074073</v>
      </c>
      <c r="E15" s="182">
        <f t="shared" si="0"/>
        <v>0.0016401388888888887</v>
      </c>
      <c r="F15" s="107">
        <f t="shared" si="1"/>
        <v>6</v>
      </c>
      <c r="G15" s="200">
        <v>0.1388888888888889</v>
      </c>
      <c r="H15" s="110">
        <v>0.041666666666666664</v>
      </c>
      <c r="I15" s="192">
        <f t="shared" si="2"/>
        <v>0.18055555555555555</v>
      </c>
      <c r="J15" s="112">
        <f t="shared" si="3"/>
        <v>5</v>
      </c>
      <c r="K15" s="113">
        <f t="shared" si="4"/>
        <v>11</v>
      </c>
      <c r="L15" s="114">
        <v>6</v>
      </c>
      <c r="M15" s="117">
        <v>7</v>
      </c>
      <c r="N15" s="66">
        <f t="shared" si="5"/>
        <v>5</v>
      </c>
      <c r="O15" s="66">
        <f t="shared" si="6"/>
        <v>1</v>
      </c>
    </row>
    <row r="16" spans="1:15" ht="15.75">
      <c r="A16" s="11" t="s">
        <v>5</v>
      </c>
      <c r="B16" s="185" t="s">
        <v>30</v>
      </c>
      <c r="C16" s="175">
        <v>0.0008278587962962963</v>
      </c>
      <c r="D16" s="176">
        <v>0.00023148148148148146</v>
      </c>
      <c r="E16" s="183">
        <f t="shared" si="0"/>
        <v>0.0010593402777777778</v>
      </c>
      <c r="F16" s="179">
        <f t="shared" si="1"/>
        <v>4</v>
      </c>
      <c r="G16" s="199">
        <v>0.13194444444444445</v>
      </c>
      <c r="H16" s="59">
        <v>0.027777777777777776</v>
      </c>
      <c r="I16" s="58">
        <f t="shared" si="2"/>
        <v>0.1597222222222222</v>
      </c>
      <c r="J16" s="80">
        <f t="shared" si="3"/>
        <v>3</v>
      </c>
      <c r="K16" s="93">
        <f t="shared" si="4"/>
        <v>7</v>
      </c>
      <c r="L16" s="89">
        <v>4</v>
      </c>
      <c r="M16" s="97">
        <f>SUM(N16:O16)</f>
        <v>8</v>
      </c>
      <c r="N16" s="66">
        <f t="shared" si="5"/>
        <v>7</v>
      </c>
      <c r="O16" s="66">
        <f t="shared" si="6"/>
        <v>1</v>
      </c>
    </row>
    <row r="17" spans="1:15" ht="16.5" thickBot="1">
      <c r="A17" s="105" t="s">
        <v>6</v>
      </c>
      <c r="B17" s="106" t="s">
        <v>49</v>
      </c>
      <c r="C17" s="173">
        <v>0.0007975231481481482</v>
      </c>
      <c r="D17" s="174">
        <v>0.00023148148148148146</v>
      </c>
      <c r="E17" s="189">
        <f t="shared" si="0"/>
        <v>0.0010290046296296297</v>
      </c>
      <c r="F17" s="121">
        <f t="shared" si="1"/>
        <v>2</v>
      </c>
      <c r="G17" s="200">
        <v>0.16041666666666668</v>
      </c>
      <c r="H17" s="110">
        <v>0</v>
      </c>
      <c r="I17" s="192">
        <f t="shared" si="2"/>
        <v>0.16041666666666668</v>
      </c>
      <c r="J17" s="112">
        <f t="shared" si="3"/>
        <v>4</v>
      </c>
      <c r="K17" s="113">
        <f t="shared" si="4"/>
        <v>6</v>
      </c>
      <c r="L17" s="114">
        <v>3</v>
      </c>
      <c r="M17" s="117">
        <f>SUM(N17:O17)</f>
        <v>9</v>
      </c>
      <c r="N17" s="66">
        <f t="shared" si="5"/>
        <v>8</v>
      </c>
      <c r="O17" s="66">
        <f t="shared" si="6"/>
        <v>1</v>
      </c>
    </row>
    <row r="18" spans="1:15" ht="15.75">
      <c r="A18" s="72"/>
      <c r="B18" s="73"/>
      <c r="C18" s="72"/>
      <c r="D18" s="72"/>
      <c r="E18" s="72"/>
      <c r="F18" s="72"/>
      <c r="G18" s="74"/>
      <c r="H18" s="74"/>
      <c r="I18" s="74"/>
      <c r="J18" s="72"/>
      <c r="K18" s="94"/>
      <c r="L18" s="75"/>
      <c r="M18" s="76"/>
      <c r="N18" s="66">
        <f t="shared" si="5"/>
        <v>0</v>
      </c>
      <c r="O18" s="66">
        <f t="shared" si="6"/>
        <v>1</v>
      </c>
    </row>
    <row r="19" spans="1:15" ht="15.75">
      <c r="A19" s="67"/>
      <c r="B19" s="68"/>
      <c r="C19" s="67"/>
      <c r="D19" s="67"/>
      <c r="E19" s="67"/>
      <c r="F19" s="67"/>
      <c r="G19" s="69"/>
      <c r="H19" s="69"/>
      <c r="I19" s="69"/>
      <c r="J19" s="67"/>
      <c r="K19" s="95"/>
      <c r="L19" s="70"/>
      <c r="M19" s="71"/>
      <c r="N19" s="66">
        <f t="shared" si="5"/>
        <v>0</v>
      </c>
      <c r="O19" s="66">
        <f t="shared" si="6"/>
        <v>1</v>
      </c>
    </row>
  </sheetData>
  <sheetProtection/>
  <mergeCells count="7">
    <mergeCell ref="A1:M1"/>
    <mergeCell ref="A3:B3"/>
    <mergeCell ref="C3:F3"/>
    <mergeCell ref="G3:J3"/>
    <mergeCell ref="A10:B10"/>
    <mergeCell ref="C10:F10"/>
    <mergeCell ref="G10:J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K7" sqref="K7"/>
    </sheetView>
  </sheetViews>
  <sheetFormatPr defaultColWidth="9.140625" defaultRowHeight="15"/>
  <cols>
    <col min="1" max="1" width="9.140625" style="345" customWidth="1"/>
    <col min="2" max="2" width="17.7109375" style="0" customWidth="1"/>
    <col min="3" max="3" width="10.8515625" style="0" customWidth="1"/>
    <col min="4" max="4" width="10.00390625" style="0" customWidth="1"/>
    <col min="5" max="5" width="12.57421875" style="233" customWidth="1"/>
    <col min="6" max="6" width="10.421875" style="0" customWidth="1"/>
    <col min="7" max="7" width="10.00390625" style="0" customWidth="1"/>
    <col min="8" max="8" width="12.421875" style="233" customWidth="1"/>
    <col min="10" max="10" width="12.00390625" style="231" customWidth="1"/>
    <col min="11" max="11" width="9.140625" style="228" customWidth="1"/>
  </cols>
  <sheetData>
    <row r="1" spans="1:13" ht="18.75">
      <c r="A1" s="426" t="s">
        <v>77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204"/>
      <c r="M1" s="204"/>
    </row>
    <row r="2" spans="1:11" ht="23.25" thickBo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s="236" customFormat="1" ht="15.75">
      <c r="A3" s="422" t="s">
        <v>74</v>
      </c>
      <c r="B3" s="423"/>
      <c r="C3" s="415" t="s">
        <v>68</v>
      </c>
      <c r="D3" s="416"/>
      <c r="E3" s="417"/>
      <c r="F3" s="418" t="s">
        <v>69</v>
      </c>
      <c r="G3" s="416"/>
      <c r="H3" s="419"/>
      <c r="I3" s="420" t="s">
        <v>70</v>
      </c>
      <c r="J3" s="410" t="s">
        <v>71</v>
      </c>
      <c r="K3" s="412" t="s">
        <v>48</v>
      </c>
    </row>
    <row r="4" spans="1:11" s="236" customFormat="1" ht="16.5" thickBot="1">
      <c r="A4" s="276" t="s">
        <v>11</v>
      </c>
      <c r="B4" s="252" t="s">
        <v>67</v>
      </c>
      <c r="C4" s="253" t="s">
        <v>14</v>
      </c>
      <c r="D4" s="254" t="s">
        <v>36</v>
      </c>
      <c r="E4" s="255" t="s">
        <v>72</v>
      </c>
      <c r="F4" s="256" t="s">
        <v>14</v>
      </c>
      <c r="G4" s="254" t="s">
        <v>36</v>
      </c>
      <c r="H4" s="257" t="s">
        <v>72</v>
      </c>
      <c r="I4" s="421"/>
      <c r="J4" s="411"/>
      <c r="K4" s="413"/>
    </row>
    <row r="5" spans="1:11" s="236" customFormat="1" ht="15.75">
      <c r="A5" s="263" t="s">
        <v>1</v>
      </c>
      <c r="B5" s="220" t="s">
        <v>30</v>
      </c>
      <c r="C5" s="221">
        <v>0.0006293981481481481</v>
      </c>
      <c r="D5" s="222">
        <v>0.0004152546296296296</v>
      </c>
      <c r="E5" s="234">
        <v>2</v>
      </c>
      <c r="F5" s="223">
        <v>0.0009349537037037038</v>
      </c>
      <c r="G5" s="223">
        <v>0.0009997685185185185</v>
      </c>
      <c r="H5" s="232">
        <v>2</v>
      </c>
      <c r="I5" s="219">
        <v>4</v>
      </c>
      <c r="J5" s="229">
        <v>1</v>
      </c>
      <c r="K5" s="226">
        <v>11</v>
      </c>
    </row>
    <row r="6" spans="1:11" s="236" customFormat="1" ht="15.75">
      <c r="A6" s="264" t="s">
        <v>2</v>
      </c>
      <c r="B6" s="237" t="s">
        <v>27</v>
      </c>
      <c r="C6" s="238">
        <v>0.006944444444444444</v>
      </c>
      <c r="D6" s="239">
        <v>0</v>
      </c>
      <c r="E6" s="240">
        <v>4</v>
      </c>
      <c r="F6" s="241">
        <v>0.0008835648148148148</v>
      </c>
      <c r="G6" s="241">
        <v>0.0011269675925925926</v>
      </c>
      <c r="H6" s="112">
        <v>1</v>
      </c>
      <c r="I6" s="105">
        <v>5</v>
      </c>
      <c r="J6" s="242">
        <v>3</v>
      </c>
      <c r="K6" s="243">
        <v>9</v>
      </c>
    </row>
    <row r="7" spans="1:11" s="236" customFormat="1" ht="15.75">
      <c r="A7" s="262" t="s">
        <v>3</v>
      </c>
      <c r="B7" s="220" t="s">
        <v>56</v>
      </c>
      <c r="C7" s="221">
        <v>0.0007543634259259258</v>
      </c>
      <c r="D7" s="222">
        <v>0.00036067129629629627</v>
      </c>
      <c r="E7" s="234">
        <v>3</v>
      </c>
      <c r="F7" s="223">
        <v>0.0009405092592592593</v>
      </c>
      <c r="G7" s="223" t="s">
        <v>75</v>
      </c>
      <c r="H7" s="232">
        <v>3</v>
      </c>
      <c r="I7" s="218">
        <v>6</v>
      </c>
      <c r="J7" s="230">
        <v>4</v>
      </c>
      <c r="K7" s="227">
        <v>8</v>
      </c>
    </row>
    <row r="8" spans="1:11" s="236" customFormat="1" ht="16.5" thickBot="1">
      <c r="A8" s="272" t="s">
        <v>4</v>
      </c>
      <c r="B8" s="244" t="s">
        <v>29</v>
      </c>
      <c r="C8" s="245">
        <v>0.00048413194444444453</v>
      </c>
      <c r="D8" s="246">
        <v>0.0004984375</v>
      </c>
      <c r="E8" s="247">
        <v>1</v>
      </c>
      <c r="F8" s="248">
        <v>0.0009589120370370371</v>
      </c>
      <c r="G8" s="248">
        <v>0.0011065972222222224</v>
      </c>
      <c r="H8" s="249">
        <v>4</v>
      </c>
      <c r="I8" s="120">
        <v>5</v>
      </c>
      <c r="J8" s="250">
        <v>2</v>
      </c>
      <c r="K8" s="251">
        <v>10</v>
      </c>
    </row>
    <row r="9" spans="1:11" s="236" customFormat="1" ht="16.5" thickBot="1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</row>
    <row r="10" spans="1:11" s="236" customFormat="1" ht="18.75" customHeight="1">
      <c r="A10" s="424" t="s">
        <v>73</v>
      </c>
      <c r="B10" s="425"/>
      <c r="C10" s="415" t="s">
        <v>68</v>
      </c>
      <c r="D10" s="416"/>
      <c r="E10" s="417"/>
      <c r="F10" s="418" t="s">
        <v>69</v>
      </c>
      <c r="G10" s="416"/>
      <c r="H10" s="419"/>
      <c r="I10" s="420" t="s">
        <v>70</v>
      </c>
      <c r="J10" s="410" t="s">
        <v>71</v>
      </c>
      <c r="K10" s="412" t="s">
        <v>48</v>
      </c>
    </row>
    <row r="11" spans="1:11" s="236" customFormat="1" ht="16.5" thickBot="1">
      <c r="A11" s="276" t="s">
        <v>11</v>
      </c>
      <c r="B11" s="252" t="s">
        <v>67</v>
      </c>
      <c r="C11" s="253" t="s">
        <v>14</v>
      </c>
      <c r="D11" s="254" t="s">
        <v>36</v>
      </c>
      <c r="E11" s="255" t="s">
        <v>72</v>
      </c>
      <c r="F11" s="256" t="s">
        <v>14</v>
      </c>
      <c r="G11" s="254" t="s">
        <v>36</v>
      </c>
      <c r="H11" s="257" t="s">
        <v>72</v>
      </c>
      <c r="I11" s="421"/>
      <c r="J11" s="411"/>
      <c r="K11" s="413"/>
    </row>
    <row r="12" spans="1:11" s="236" customFormat="1" ht="15.75">
      <c r="A12" s="263" t="s">
        <v>1</v>
      </c>
      <c r="B12" s="220" t="s">
        <v>30</v>
      </c>
      <c r="C12" s="221">
        <v>0.006944444444444444</v>
      </c>
      <c r="D12" s="222">
        <v>0</v>
      </c>
      <c r="E12" s="234">
        <v>6</v>
      </c>
      <c r="F12" s="223">
        <v>0.000900925925925926</v>
      </c>
      <c r="G12" s="223">
        <v>0</v>
      </c>
      <c r="H12" s="232">
        <v>7</v>
      </c>
      <c r="I12" s="219">
        <v>13</v>
      </c>
      <c r="J12" s="229">
        <v>7</v>
      </c>
      <c r="K12" s="226">
        <v>5</v>
      </c>
    </row>
    <row r="13" spans="1:11" s="236" customFormat="1" ht="15.75">
      <c r="A13" s="264" t="s">
        <v>2</v>
      </c>
      <c r="B13" s="237" t="s">
        <v>31</v>
      </c>
      <c r="C13" s="258">
        <v>0.00037222222222222214</v>
      </c>
      <c r="D13" s="259">
        <v>0</v>
      </c>
      <c r="E13" s="260">
        <v>3</v>
      </c>
      <c r="F13" s="241">
        <v>0.0008827546296296297</v>
      </c>
      <c r="G13" s="241">
        <v>0</v>
      </c>
      <c r="H13" s="112">
        <v>6</v>
      </c>
      <c r="I13" s="105">
        <v>9</v>
      </c>
      <c r="J13" s="242">
        <v>4</v>
      </c>
      <c r="K13" s="243">
        <v>8</v>
      </c>
    </row>
    <row r="14" spans="1:11" s="236" customFormat="1" ht="15.75">
      <c r="A14" s="262" t="s">
        <v>3</v>
      </c>
      <c r="B14" s="220" t="s">
        <v>29</v>
      </c>
      <c r="C14" s="225">
        <v>0.006944444444444444</v>
      </c>
      <c r="D14" s="224">
        <v>0</v>
      </c>
      <c r="E14" s="235">
        <v>6</v>
      </c>
      <c r="F14" s="223">
        <v>0.0007685185185185185</v>
      </c>
      <c r="G14" s="223">
        <v>0</v>
      </c>
      <c r="H14" s="232">
        <v>5</v>
      </c>
      <c r="I14" s="218">
        <v>11</v>
      </c>
      <c r="J14" s="230">
        <v>5</v>
      </c>
      <c r="K14" s="227">
        <v>7</v>
      </c>
    </row>
    <row r="15" spans="1:11" s="236" customFormat="1" ht="15.75">
      <c r="A15" s="264" t="s">
        <v>4</v>
      </c>
      <c r="B15" s="237" t="s">
        <v>26</v>
      </c>
      <c r="C15" s="258">
        <v>0.00042122685185185183</v>
      </c>
      <c r="D15" s="259">
        <v>0</v>
      </c>
      <c r="E15" s="260">
        <v>4</v>
      </c>
      <c r="F15" s="241">
        <v>0.0007076388888888888</v>
      </c>
      <c r="G15" s="241">
        <v>0</v>
      </c>
      <c r="H15" s="112">
        <v>4</v>
      </c>
      <c r="I15" s="105">
        <v>8</v>
      </c>
      <c r="J15" s="242">
        <v>3</v>
      </c>
      <c r="K15" s="243">
        <v>9</v>
      </c>
    </row>
    <row r="16" spans="1:11" s="236" customFormat="1" ht="15.75">
      <c r="A16" s="262" t="s">
        <v>5</v>
      </c>
      <c r="B16" s="220" t="s">
        <v>49</v>
      </c>
      <c r="C16" s="225">
        <v>0.0005824768518518518</v>
      </c>
      <c r="D16" s="224">
        <v>0</v>
      </c>
      <c r="E16" s="235">
        <v>5</v>
      </c>
      <c r="F16" s="223">
        <v>0.006944444444444444</v>
      </c>
      <c r="G16" s="223">
        <v>0.0009149305555555555</v>
      </c>
      <c r="H16" s="232">
        <v>8</v>
      </c>
      <c r="I16" s="218">
        <v>13</v>
      </c>
      <c r="J16" s="230">
        <v>6</v>
      </c>
      <c r="K16" s="227">
        <v>6</v>
      </c>
    </row>
    <row r="17" spans="1:11" s="236" customFormat="1" ht="15.75">
      <c r="A17" s="264" t="s">
        <v>6</v>
      </c>
      <c r="B17" s="237" t="s">
        <v>32</v>
      </c>
      <c r="C17" s="258">
        <v>0.0003427777777777778</v>
      </c>
      <c r="D17" s="259">
        <v>0</v>
      </c>
      <c r="E17" s="260">
        <v>1</v>
      </c>
      <c r="F17" s="241">
        <v>0.0006832175925925926</v>
      </c>
      <c r="G17" s="241">
        <v>0.0007759259259259259</v>
      </c>
      <c r="H17" s="112">
        <v>3</v>
      </c>
      <c r="I17" s="105">
        <v>4</v>
      </c>
      <c r="J17" s="242">
        <v>1</v>
      </c>
      <c r="K17" s="243">
        <v>11</v>
      </c>
    </row>
    <row r="18" spans="1:11" s="236" customFormat="1" ht="15.75">
      <c r="A18" s="262" t="s">
        <v>7</v>
      </c>
      <c r="B18" s="220" t="s">
        <v>27</v>
      </c>
      <c r="C18" s="225">
        <v>0.006944444444444444</v>
      </c>
      <c r="D18" s="224">
        <v>0</v>
      </c>
      <c r="E18" s="235">
        <v>6</v>
      </c>
      <c r="F18" s="223">
        <v>0.006944444444444444</v>
      </c>
      <c r="G18" s="223">
        <v>0.0009681712962962963</v>
      </c>
      <c r="H18" s="232">
        <v>9</v>
      </c>
      <c r="I18" s="218">
        <v>15</v>
      </c>
      <c r="J18" s="230">
        <v>8</v>
      </c>
      <c r="K18" s="227">
        <v>4</v>
      </c>
    </row>
    <row r="19" spans="1:11" s="236" customFormat="1" ht="16.5" thickBot="1">
      <c r="A19" s="272" t="s">
        <v>8</v>
      </c>
      <c r="B19" s="244" t="s">
        <v>76</v>
      </c>
      <c r="C19" s="245">
        <v>0.00034631944444444445</v>
      </c>
      <c r="D19" s="246">
        <v>0</v>
      </c>
      <c r="E19" s="247">
        <v>2</v>
      </c>
      <c r="F19" s="248">
        <v>0.0006364583333333334</v>
      </c>
      <c r="G19" s="248">
        <v>0</v>
      </c>
      <c r="H19" s="249">
        <v>2</v>
      </c>
      <c r="I19" s="120">
        <v>4</v>
      </c>
      <c r="J19" s="250">
        <v>2</v>
      </c>
      <c r="K19" s="251">
        <v>10</v>
      </c>
    </row>
  </sheetData>
  <sheetProtection/>
  <mergeCells count="15">
    <mergeCell ref="A1:K1"/>
    <mergeCell ref="A9:K9"/>
    <mergeCell ref="C10:E10"/>
    <mergeCell ref="F10:H10"/>
    <mergeCell ref="I10:I11"/>
    <mergeCell ref="J10:J11"/>
    <mergeCell ref="K10:K11"/>
    <mergeCell ref="A2:K2"/>
    <mergeCell ref="C3:E3"/>
    <mergeCell ref="F3:H3"/>
    <mergeCell ref="I3:I4"/>
    <mergeCell ref="J3:J4"/>
    <mergeCell ref="K3:K4"/>
    <mergeCell ref="A3:B3"/>
    <mergeCell ref="A10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L17" sqref="L17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3" width="13.7109375" style="0" customWidth="1"/>
    <col min="4" max="7" width="10.7109375" style="0" customWidth="1"/>
    <col min="8" max="8" width="13.7109375" style="0" customWidth="1"/>
    <col min="9" max="9" width="10.57421875" style="0" customWidth="1"/>
    <col min="10" max="10" width="17.00390625" style="0" customWidth="1"/>
    <col min="11" max="12" width="13.7109375" style="0" customWidth="1"/>
  </cols>
  <sheetData>
    <row r="1" spans="1:12" ht="19.5" thickBot="1">
      <c r="A1" s="429" t="s">
        <v>78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1"/>
    </row>
    <row r="2" spans="1:12" ht="16.5" thickBot="1">
      <c r="A2" s="30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15.75">
      <c r="A3" s="407" t="s">
        <v>17</v>
      </c>
      <c r="B3" s="408"/>
      <c r="C3" s="402" t="s">
        <v>79</v>
      </c>
      <c r="D3" s="403"/>
      <c r="E3" s="404" t="s">
        <v>24</v>
      </c>
      <c r="F3" s="405"/>
      <c r="G3" s="405"/>
      <c r="H3" s="405"/>
      <c r="I3" s="406"/>
      <c r="J3" s="273"/>
      <c r="K3" s="274"/>
      <c r="L3" s="275"/>
    </row>
    <row r="4" spans="1:12" ht="16.5" thickBot="1">
      <c r="A4" s="276" t="s">
        <v>11</v>
      </c>
      <c r="B4" s="277" t="s">
        <v>0</v>
      </c>
      <c r="C4" s="278" t="s">
        <v>12</v>
      </c>
      <c r="D4" s="279" t="s">
        <v>13</v>
      </c>
      <c r="E4" s="280" t="s">
        <v>14</v>
      </c>
      <c r="F4" s="281" t="s">
        <v>15</v>
      </c>
      <c r="G4" s="281" t="s">
        <v>45</v>
      </c>
      <c r="H4" s="281" t="s">
        <v>12</v>
      </c>
      <c r="I4" s="282" t="s">
        <v>13</v>
      </c>
      <c r="J4" s="283" t="s">
        <v>16</v>
      </c>
      <c r="K4" s="284" t="s">
        <v>10</v>
      </c>
      <c r="L4" s="283" t="s">
        <v>48</v>
      </c>
    </row>
    <row r="5" spans="1:12" ht="15.75">
      <c r="A5" s="310" t="s">
        <v>1</v>
      </c>
      <c r="B5" s="311" t="s">
        <v>56</v>
      </c>
      <c r="C5" s="312">
        <v>34.95</v>
      </c>
      <c r="D5" s="313">
        <v>2</v>
      </c>
      <c r="E5" s="314">
        <v>0.0010956018518518517</v>
      </c>
      <c r="F5" s="315"/>
      <c r="G5" s="316">
        <v>0.00011574074074074073</v>
      </c>
      <c r="H5" s="315">
        <v>0.0012113425925925924</v>
      </c>
      <c r="I5" s="317">
        <v>1</v>
      </c>
      <c r="J5" s="318">
        <v>3</v>
      </c>
      <c r="K5" s="319">
        <v>1</v>
      </c>
      <c r="L5" s="303">
        <v>11</v>
      </c>
    </row>
    <row r="6" spans="1:12" ht="15.75">
      <c r="A6" s="264" t="s">
        <v>2</v>
      </c>
      <c r="B6" s="265" t="s">
        <v>29</v>
      </c>
      <c r="C6" s="337">
        <v>37.195</v>
      </c>
      <c r="D6" s="266">
        <v>3</v>
      </c>
      <c r="E6" s="338">
        <v>0.0011519675925925927</v>
      </c>
      <c r="F6" s="339"/>
      <c r="G6" s="340">
        <v>0.00011574074074074073</v>
      </c>
      <c r="H6" s="341">
        <v>0.0012677083333333334</v>
      </c>
      <c r="I6" s="267">
        <v>2</v>
      </c>
      <c r="J6" s="268">
        <v>5</v>
      </c>
      <c r="K6" s="269">
        <v>3</v>
      </c>
      <c r="L6" s="270">
        <v>9</v>
      </c>
    </row>
    <row r="7" spans="1:12" ht="16.5" thickBot="1">
      <c r="A7" s="305" t="s">
        <v>3</v>
      </c>
      <c r="B7" s="304" t="s">
        <v>27</v>
      </c>
      <c r="C7" s="328">
        <v>29.592</v>
      </c>
      <c r="D7" s="306">
        <v>1</v>
      </c>
      <c r="E7" s="329">
        <v>0.0015163194444444445</v>
      </c>
      <c r="F7" s="330"/>
      <c r="G7" s="331">
        <v>0.00023148148148148146</v>
      </c>
      <c r="H7" s="330">
        <v>0.0017478009259259259</v>
      </c>
      <c r="I7" s="307">
        <v>3</v>
      </c>
      <c r="J7" s="308">
        <v>4</v>
      </c>
      <c r="K7" s="309">
        <v>2</v>
      </c>
      <c r="L7" s="308">
        <v>10</v>
      </c>
    </row>
    <row r="8" spans="1:12" ht="16.5" thickBo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302"/>
      <c r="L8" s="302"/>
    </row>
    <row r="9" spans="1:12" ht="15.75">
      <c r="A9" s="407" t="s">
        <v>18</v>
      </c>
      <c r="B9" s="408"/>
      <c r="C9" s="402" t="s">
        <v>79</v>
      </c>
      <c r="D9" s="403"/>
      <c r="E9" s="404" t="s">
        <v>24</v>
      </c>
      <c r="F9" s="405"/>
      <c r="G9" s="405"/>
      <c r="H9" s="405"/>
      <c r="I9" s="406"/>
      <c r="J9" s="273"/>
      <c r="K9" s="274"/>
      <c r="L9" s="275"/>
    </row>
    <row r="10" spans="1:12" ht="16.5" thickBot="1">
      <c r="A10" s="276" t="s">
        <v>11</v>
      </c>
      <c r="B10" s="277" t="s">
        <v>0</v>
      </c>
      <c r="C10" s="278" t="s">
        <v>12</v>
      </c>
      <c r="D10" s="279" t="s">
        <v>13</v>
      </c>
      <c r="E10" s="285" t="s">
        <v>14</v>
      </c>
      <c r="F10" s="276" t="s">
        <v>15</v>
      </c>
      <c r="G10" s="281" t="s">
        <v>45</v>
      </c>
      <c r="H10" s="276" t="s">
        <v>12</v>
      </c>
      <c r="I10" s="282" t="s">
        <v>13</v>
      </c>
      <c r="J10" s="283" t="s">
        <v>16</v>
      </c>
      <c r="K10" s="284" t="s">
        <v>10</v>
      </c>
      <c r="L10" s="286" t="s">
        <v>48</v>
      </c>
    </row>
    <row r="11" spans="1:12" ht="15.75">
      <c r="A11" s="310" t="s">
        <v>1</v>
      </c>
      <c r="B11" s="311" t="s">
        <v>76</v>
      </c>
      <c r="C11" s="326">
        <v>27.478</v>
      </c>
      <c r="D11" s="313">
        <v>1</v>
      </c>
      <c r="E11" s="314">
        <v>0.0007380787037037036</v>
      </c>
      <c r="F11" s="314"/>
      <c r="G11" s="316">
        <v>0.00011574074074074073</v>
      </c>
      <c r="H11" s="315">
        <v>0.0008538194444444443</v>
      </c>
      <c r="I11" s="317">
        <v>3</v>
      </c>
      <c r="J11" s="318">
        <v>4</v>
      </c>
      <c r="K11" s="319">
        <v>2</v>
      </c>
      <c r="L11" s="327">
        <v>10</v>
      </c>
    </row>
    <row r="12" spans="1:12" ht="15.75">
      <c r="A12" s="264" t="s">
        <v>2</v>
      </c>
      <c r="B12" s="265" t="s">
        <v>32</v>
      </c>
      <c r="C12" s="337">
        <v>31.951</v>
      </c>
      <c r="D12" s="266">
        <v>2</v>
      </c>
      <c r="E12" s="342">
        <v>0.0007559027777777778</v>
      </c>
      <c r="F12" s="342">
        <v>0.0010094907407407407</v>
      </c>
      <c r="G12" s="340">
        <v>0</v>
      </c>
      <c r="H12" s="341">
        <v>0.0007559027777777778</v>
      </c>
      <c r="I12" s="267">
        <v>1</v>
      </c>
      <c r="J12" s="268">
        <v>3</v>
      </c>
      <c r="K12" s="269">
        <v>1</v>
      </c>
      <c r="L12" s="271">
        <v>11</v>
      </c>
    </row>
    <row r="13" spans="1:12" ht="15.75">
      <c r="A13" s="320" t="s">
        <v>3</v>
      </c>
      <c r="B13" s="321" t="s">
        <v>49</v>
      </c>
      <c r="C13" s="322">
        <v>39.178</v>
      </c>
      <c r="D13" s="323">
        <v>4</v>
      </c>
      <c r="E13" s="314">
        <v>0.0008673611111111112</v>
      </c>
      <c r="F13" s="314"/>
      <c r="G13" s="316">
        <v>0</v>
      </c>
      <c r="H13" s="315">
        <v>0.0008673611111111112</v>
      </c>
      <c r="I13" s="317">
        <v>5</v>
      </c>
      <c r="J13" s="318">
        <v>9</v>
      </c>
      <c r="K13" s="324">
        <v>4</v>
      </c>
      <c r="L13" s="327">
        <v>8</v>
      </c>
    </row>
    <row r="14" spans="1:12" ht="15.75">
      <c r="A14" s="264" t="s">
        <v>4</v>
      </c>
      <c r="B14" s="265" t="s">
        <v>29</v>
      </c>
      <c r="C14" s="337">
        <v>38.774</v>
      </c>
      <c r="D14" s="266">
        <v>3</v>
      </c>
      <c r="E14" s="342">
        <v>0.0008173611111111112</v>
      </c>
      <c r="F14" s="342"/>
      <c r="G14" s="340">
        <v>0.0416666666666667</v>
      </c>
      <c r="H14" s="341">
        <v>0.04248402777777781</v>
      </c>
      <c r="I14" s="267">
        <v>2</v>
      </c>
      <c r="J14" s="268">
        <v>5</v>
      </c>
      <c r="K14" s="269">
        <v>3</v>
      </c>
      <c r="L14" s="271">
        <v>9</v>
      </c>
    </row>
    <row r="15" spans="1:12" ht="15.75">
      <c r="A15" s="320" t="s">
        <v>5</v>
      </c>
      <c r="B15" s="321" t="s">
        <v>27</v>
      </c>
      <c r="C15" s="322" t="s">
        <v>80</v>
      </c>
      <c r="D15" s="323">
        <v>7</v>
      </c>
      <c r="E15" s="314">
        <v>0.0008630787037037037</v>
      </c>
      <c r="F15" s="314"/>
      <c r="G15" s="316">
        <v>0.0833333333333333</v>
      </c>
      <c r="H15" s="315">
        <v>0.08419641203703701</v>
      </c>
      <c r="I15" s="317">
        <v>4</v>
      </c>
      <c r="J15" s="318">
        <v>11</v>
      </c>
      <c r="K15" s="324">
        <v>6</v>
      </c>
      <c r="L15" s="327">
        <v>6</v>
      </c>
    </row>
    <row r="16" spans="1:12" ht="15.75">
      <c r="A16" s="264" t="s">
        <v>6</v>
      </c>
      <c r="B16" s="265" t="s">
        <v>26</v>
      </c>
      <c r="C16" s="337">
        <v>71.997</v>
      </c>
      <c r="D16" s="266">
        <v>6</v>
      </c>
      <c r="E16" s="338">
        <v>0.0007989583333333334</v>
      </c>
      <c r="F16" s="338"/>
      <c r="G16" s="343">
        <v>0.125</v>
      </c>
      <c r="H16" s="339">
        <v>0.12579895833333332</v>
      </c>
      <c r="I16" s="344">
        <v>7</v>
      </c>
      <c r="J16" s="270">
        <v>13</v>
      </c>
      <c r="K16" s="269">
        <v>7</v>
      </c>
      <c r="L16" s="271">
        <v>5</v>
      </c>
    </row>
    <row r="17" spans="1:12" ht="16.5" thickBot="1">
      <c r="A17" s="305" t="s">
        <v>7</v>
      </c>
      <c r="B17" s="304" t="s">
        <v>31</v>
      </c>
      <c r="C17" s="328">
        <v>42.077</v>
      </c>
      <c r="D17" s="306">
        <v>5</v>
      </c>
      <c r="E17" s="332">
        <v>0.0008902777777777777</v>
      </c>
      <c r="F17" s="332"/>
      <c r="G17" s="333">
        <v>0.166666666666667</v>
      </c>
      <c r="H17" s="334">
        <v>0.16755694444444477</v>
      </c>
      <c r="I17" s="335">
        <v>6</v>
      </c>
      <c r="J17" s="336">
        <v>11</v>
      </c>
      <c r="K17" s="309">
        <v>5</v>
      </c>
      <c r="L17" s="325">
        <v>7</v>
      </c>
    </row>
  </sheetData>
  <sheetProtection/>
  <mergeCells count="7">
    <mergeCell ref="A9:B9"/>
    <mergeCell ref="C9:D9"/>
    <mergeCell ref="E9:I9"/>
    <mergeCell ref="A1:L1"/>
    <mergeCell ref="A3:B3"/>
    <mergeCell ref="C3:D3"/>
    <mergeCell ref="E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1" max="1" width="7.00390625" style="261" customWidth="1"/>
    <col min="2" max="2" width="16.8515625" style="261" customWidth="1"/>
    <col min="3" max="3" width="13.7109375" style="261" customWidth="1"/>
    <col min="4" max="7" width="10.7109375" style="261" customWidth="1"/>
    <col min="8" max="8" width="13.7109375" style="261" customWidth="1"/>
    <col min="9" max="9" width="10.57421875" style="261" customWidth="1"/>
    <col min="10" max="10" width="17.00390625" style="261" customWidth="1"/>
    <col min="11" max="12" width="13.7109375" style="261" customWidth="1"/>
    <col min="13" max="16384" width="9.140625" style="261" customWidth="1"/>
  </cols>
  <sheetData>
    <row r="1" spans="1:12" ht="19.5" thickBot="1">
      <c r="A1" s="429" t="s">
        <v>88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1"/>
    </row>
    <row r="2" ht="16.5" thickBot="1">
      <c r="A2" s="301"/>
    </row>
    <row r="3" spans="1:12" ht="15.75">
      <c r="A3" s="407" t="s">
        <v>17</v>
      </c>
      <c r="B3" s="408"/>
      <c r="C3" s="402" t="s">
        <v>79</v>
      </c>
      <c r="D3" s="403"/>
      <c r="E3" s="404" t="s">
        <v>24</v>
      </c>
      <c r="F3" s="405"/>
      <c r="G3" s="405"/>
      <c r="H3" s="405"/>
      <c r="I3" s="406"/>
      <c r="J3" s="273"/>
      <c r="K3" s="274"/>
      <c r="L3" s="275"/>
    </row>
    <row r="4" spans="1:12" ht="16.5" thickBot="1">
      <c r="A4" s="276" t="s">
        <v>11</v>
      </c>
      <c r="B4" s="277" t="s">
        <v>0</v>
      </c>
      <c r="C4" s="278" t="s">
        <v>12</v>
      </c>
      <c r="D4" s="279" t="s">
        <v>13</v>
      </c>
      <c r="E4" s="280" t="s">
        <v>14</v>
      </c>
      <c r="F4" s="281" t="s">
        <v>15</v>
      </c>
      <c r="G4" s="281" t="s">
        <v>45</v>
      </c>
      <c r="H4" s="281" t="s">
        <v>12</v>
      </c>
      <c r="I4" s="282" t="s">
        <v>13</v>
      </c>
      <c r="J4" s="283" t="s">
        <v>16</v>
      </c>
      <c r="K4" s="284" t="s">
        <v>10</v>
      </c>
      <c r="L4" s="283" t="s">
        <v>48</v>
      </c>
    </row>
    <row r="5" spans="1:12" ht="15.75">
      <c r="A5" s="310" t="s">
        <v>1</v>
      </c>
      <c r="B5" s="311" t="s">
        <v>56</v>
      </c>
      <c r="C5" s="312">
        <v>26.18</v>
      </c>
      <c r="D5" s="313">
        <v>1</v>
      </c>
      <c r="E5" s="314">
        <v>0.0012731481481481483</v>
      </c>
      <c r="F5" s="315">
        <v>0.0010300925925925926</v>
      </c>
      <c r="G5" s="316"/>
      <c r="H5" s="315">
        <v>0.0010300925925925926</v>
      </c>
      <c r="I5" s="317">
        <v>2</v>
      </c>
      <c r="J5" s="318">
        <v>3</v>
      </c>
      <c r="K5" s="319">
        <v>1</v>
      </c>
      <c r="L5" s="303">
        <f>IF(K5=1,11,IF(K5=2,10,IF(K5=3,9,IF(K5=4,8,IF(K5=5,7,IF(K5=6,6,IF(K5=7,5,0)))))))</f>
        <v>11</v>
      </c>
    </row>
    <row r="6" spans="1:12" ht="15.75">
      <c r="A6" s="264" t="s">
        <v>2</v>
      </c>
      <c r="B6" s="347" t="s">
        <v>27</v>
      </c>
      <c r="C6" s="337">
        <v>46.81</v>
      </c>
      <c r="D6" s="266">
        <v>3</v>
      </c>
      <c r="E6" s="338">
        <v>0.0008460648148148148</v>
      </c>
      <c r="F6" s="339">
        <v>0.0008423611111111111</v>
      </c>
      <c r="G6" s="340"/>
      <c r="H6" s="341">
        <v>0.0008460648148148148</v>
      </c>
      <c r="I6" s="267">
        <v>1</v>
      </c>
      <c r="J6" s="268">
        <v>4</v>
      </c>
      <c r="K6" s="269">
        <v>2</v>
      </c>
      <c r="L6" s="268">
        <f>IF(K6=1,11,IF(K6=2,10,IF(K6=3,9,IF(K6=4,8,IF(K6=5,7,IF(K6=6,6,IF(K6=7,5,0)))))))</f>
        <v>10</v>
      </c>
    </row>
    <row r="7" spans="1:12" ht="15.75">
      <c r="A7" s="320" t="s">
        <v>3</v>
      </c>
      <c r="B7" s="321" t="s">
        <v>30</v>
      </c>
      <c r="C7" s="322">
        <v>28.99</v>
      </c>
      <c r="D7" s="323">
        <v>2</v>
      </c>
      <c r="E7" s="353">
        <v>0.0009736111111111112</v>
      </c>
      <c r="F7" s="354">
        <v>0.0009733796296296296</v>
      </c>
      <c r="G7" s="355">
        <v>0.00034722222222222224</v>
      </c>
      <c r="H7" s="354">
        <v>0.001320601851851852</v>
      </c>
      <c r="I7" s="356">
        <v>3</v>
      </c>
      <c r="J7" s="348">
        <v>5</v>
      </c>
      <c r="K7" s="324">
        <v>3</v>
      </c>
      <c r="L7" s="348">
        <f>IF(K7=1,11,IF(K7=2,10,IF(K7=3,9,IF(K7=4,8,IF(K7=5,7,IF(K7=6,6,IF(K7=7,5,0)))))))</f>
        <v>9</v>
      </c>
    </row>
    <row r="8" spans="1:12" ht="15.75">
      <c r="A8" s="349" t="s">
        <v>4</v>
      </c>
      <c r="B8" s="347" t="s">
        <v>46</v>
      </c>
      <c r="C8" s="350"/>
      <c r="D8" s="351"/>
      <c r="E8" s="342">
        <v>0.0012561342592592591</v>
      </c>
      <c r="F8" s="341">
        <v>0.0012524305555555557</v>
      </c>
      <c r="G8" s="340">
        <v>0.00023148148148148146</v>
      </c>
      <c r="H8" s="341">
        <v>0.0014839120370370368</v>
      </c>
      <c r="I8" s="267"/>
      <c r="J8" s="268"/>
      <c r="K8" s="352"/>
      <c r="L8" s="268"/>
    </row>
    <row r="9" spans="1:12" ht="16.5" thickBot="1">
      <c r="A9" s="305" t="s">
        <v>5</v>
      </c>
      <c r="B9" s="304" t="s">
        <v>89</v>
      </c>
      <c r="C9" s="328"/>
      <c r="D9" s="306"/>
      <c r="E9" s="329">
        <v>0.0011310185185185186</v>
      </c>
      <c r="F9" s="330">
        <v>0.0011288194444444447</v>
      </c>
      <c r="G9" s="331">
        <v>0.00034722222222222224</v>
      </c>
      <c r="H9" s="330">
        <v>0.001476041666666667</v>
      </c>
      <c r="I9" s="307"/>
      <c r="J9" s="308"/>
      <c r="K9" s="309"/>
      <c r="L9" s="308"/>
    </row>
    <row r="10" spans="11:12" ht="16.5" thickBot="1">
      <c r="K10" s="302"/>
      <c r="L10" s="302"/>
    </row>
    <row r="11" spans="1:12" ht="15.75">
      <c r="A11" s="407" t="s">
        <v>18</v>
      </c>
      <c r="B11" s="408"/>
      <c r="C11" s="402" t="s">
        <v>79</v>
      </c>
      <c r="D11" s="403"/>
      <c r="E11" s="404" t="s">
        <v>24</v>
      </c>
      <c r="F11" s="405"/>
      <c r="G11" s="405"/>
      <c r="H11" s="405"/>
      <c r="I11" s="406"/>
      <c r="J11" s="273"/>
      <c r="K11" s="274"/>
      <c r="L11" s="275"/>
    </row>
    <row r="12" spans="1:12" ht="16.5" thickBot="1">
      <c r="A12" s="276" t="s">
        <v>11</v>
      </c>
      <c r="B12" s="277" t="s">
        <v>0</v>
      </c>
      <c r="C12" s="278" t="s">
        <v>12</v>
      </c>
      <c r="D12" s="279" t="s">
        <v>13</v>
      </c>
      <c r="E12" s="285" t="s">
        <v>14</v>
      </c>
      <c r="F12" s="276" t="s">
        <v>15</v>
      </c>
      <c r="G12" s="281" t="s">
        <v>45</v>
      </c>
      <c r="H12" s="276" t="s">
        <v>12</v>
      </c>
      <c r="I12" s="282" t="s">
        <v>13</v>
      </c>
      <c r="J12" s="283" t="s">
        <v>16</v>
      </c>
      <c r="K12" s="284" t="s">
        <v>10</v>
      </c>
      <c r="L12" s="286" t="s">
        <v>48</v>
      </c>
    </row>
    <row r="13" spans="1:12" ht="15.75">
      <c r="A13" s="310" t="s">
        <v>1</v>
      </c>
      <c r="B13" s="185" t="s">
        <v>32</v>
      </c>
      <c r="C13" s="326">
        <v>33.73</v>
      </c>
      <c r="D13" s="313">
        <v>3</v>
      </c>
      <c r="E13" s="314">
        <v>0.0006267361111111111</v>
      </c>
      <c r="F13" s="314">
        <v>0.0006265046296296296</v>
      </c>
      <c r="G13" s="316"/>
      <c r="H13" s="315">
        <v>0.0006267361111111111</v>
      </c>
      <c r="I13" s="317">
        <v>2</v>
      </c>
      <c r="J13" s="318">
        <f aca="true" t="shared" si="0" ref="J13:J18">SUM(I13,D13)</f>
        <v>5</v>
      </c>
      <c r="K13" s="319">
        <v>3</v>
      </c>
      <c r="L13" s="369">
        <f aca="true" t="shared" si="1" ref="L13:L18">IF(K13=1,11,IF(K13=2,10,IF(K13=3,9,IF(K13=4,8,IF(K13=5,7,IF(K13=6,6,IF(K13=7,5,0)))))))</f>
        <v>9</v>
      </c>
    </row>
    <row r="14" spans="1:12" ht="15.75">
      <c r="A14" s="264" t="s">
        <v>2</v>
      </c>
      <c r="B14" s="265" t="s">
        <v>27</v>
      </c>
      <c r="C14" s="337">
        <v>48.8</v>
      </c>
      <c r="D14" s="266">
        <v>5</v>
      </c>
      <c r="E14" s="342">
        <v>0.0006909722222222222</v>
      </c>
      <c r="F14" s="342">
        <v>0.0006912037037037037</v>
      </c>
      <c r="G14" s="340"/>
      <c r="H14" s="341">
        <v>0.0006912037037037037</v>
      </c>
      <c r="I14" s="267">
        <v>4</v>
      </c>
      <c r="J14" s="268">
        <f t="shared" si="0"/>
        <v>9</v>
      </c>
      <c r="K14" s="269">
        <v>4</v>
      </c>
      <c r="L14" s="271">
        <f t="shared" si="1"/>
        <v>8</v>
      </c>
    </row>
    <row r="15" spans="1:12" ht="15.75">
      <c r="A15" s="320" t="s">
        <v>3</v>
      </c>
      <c r="B15" s="185" t="s">
        <v>49</v>
      </c>
      <c r="C15" s="322">
        <v>24.07</v>
      </c>
      <c r="D15" s="323">
        <v>1</v>
      </c>
      <c r="E15" s="314">
        <v>0.0006575231481481483</v>
      </c>
      <c r="F15" s="314">
        <v>0.0006578703703703704</v>
      </c>
      <c r="G15" s="316"/>
      <c r="H15" s="315">
        <v>0.0006578703703703704</v>
      </c>
      <c r="I15" s="317">
        <v>3</v>
      </c>
      <c r="J15" s="318">
        <f t="shared" si="0"/>
        <v>4</v>
      </c>
      <c r="K15" s="324">
        <v>2</v>
      </c>
      <c r="L15" s="327">
        <f t="shared" si="1"/>
        <v>10</v>
      </c>
    </row>
    <row r="16" spans="1:12" ht="15.75">
      <c r="A16" s="264" t="s">
        <v>4</v>
      </c>
      <c r="B16" s="265" t="s">
        <v>26</v>
      </c>
      <c r="C16" s="337" t="s">
        <v>80</v>
      </c>
      <c r="D16" s="266">
        <v>6</v>
      </c>
      <c r="E16" s="342">
        <v>0.0006949074074074074</v>
      </c>
      <c r="F16" s="342">
        <v>0.0006947916666666666</v>
      </c>
      <c r="G16" s="340">
        <v>0.00011574074074074073</v>
      </c>
      <c r="H16" s="341">
        <v>0.0008106481481481481</v>
      </c>
      <c r="I16" s="267">
        <v>5</v>
      </c>
      <c r="J16" s="268">
        <f t="shared" si="0"/>
        <v>11</v>
      </c>
      <c r="K16" s="269">
        <v>6</v>
      </c>
      <c r="L16" s="271">
        <f t="shared" si="1"/>
        <v>6</v>
      </c>
    </row>
    <row r="17" spans="1:12" ht="15.75">
      <c r="A17" s="320" t="s">
        <v>5</v>
      </c>
      <c r="B17" s="370" t="s">
        <v>76</v>
      </c>
      <c r="C17" s="322">
        <v>25.13</v>
      </c>
      <c r="D17" s="323">
        <v>2</v>
      </c>
      <c r="E17" s="314">
        <v>0.000604050925925926</v>
      </c>
      <c r="F17" s="314">
        <v>0.0006072916666666667</v>
      </c>
      <c r="G17" s="316"/>
      <c r="H17" s="315">
        <v>0.0006072916666666667</v>
      </c>
      <c r="I17" s="317">
        <v>1</v>
      </c>
      <c r="J17" s="372">
        <f t="shared" si="0"/>
        <v>3</v>
      </c>
      <c r="K17" s="324">
        <v>1</v>
      </c>
      <c r="L17" s="327">
        <f t="shared" si="1"/>
        <v>11</v>
      </c>
    </row>
    <row r="18" spans="1:12" ht="15.75">
      <c r="A18" s="264" t="s">
        <v>6</v>
      </c>
      <c r="B18" s="265" t="s">
        <v>30</v>
      </c>
      <c r="C18" s="337">
        <v>36.08</v>
      </c>
      <c r="D18" s="266">
        <v>4</v>
      </c>
      <c r="E18" s="338">
        <v>0.0007109953703703704</v>
      </c>
      <c r="F18" s="338">
        <v>0.0007128472222222222</v>
      </c>
      <c r="G18" s="343">
        <v>0.00011574074074074073</v>
      </c>
      <c r="H18" s="339">
        <v>0.0008285879629629629</v>
      </c>
      <c r="I18" s="344">
        <v>6</v>
      </c>
      <c r="J18" s="268">
        <f t="shared" si="0"/>
        <v>10</v>
      </c>
      <c r="K18" s="269">
        <v>5</v>
      </c>
      <c r="L18" s="271">
        <f t="shared" si="1"/>
        <v>7</v>
      </c>
    </row>
    <row r="19" spans="1:12" ht="15.75">
      <c r="A19" s="357" t="s">
        <v>7</v>
      </c>
      <c r="B19" s="185" t="s">
        <v>90</v>
      </c>
      <c r="C19" s="358"/>
      <c r="D19" s="359"/>
      <c r="E19" s="360">
        <v>0.0007907407407407407</v>
      </c>
      <c r="F19" s="360">
        <v>0.0008016203703703702</v>
      </c>
      <c r="G19" s="361">
        <v>0.00023148148148148146</v>
      </c>
      <c r="H19" s="362">
        <v>0.0010331018518518519</v>
      </c>
      <c r="I19" s="363"/>
      <c r="J19" s="318"/>
      <c r="K19" s="364"/>
      <c r="L19" s="327"/>
    </row>
    <row r="20" spans="1:12" ht="16.5" thickBot="1">
      <c r="A20" s="272" t="s">
        <v>8</v>
      </c>
      <c r="B20" s="371" t="s">
        <v>46</v>
      </c>
      <c r="C20" s="365"/>
      <c r="D20" s="121"/>
      <c r="E20" s="366">
        <v>0.0007900462962962962</v>
      </c>
      <c r="F20" s="366">
        <v>0.0007887731481481481</v>
      </c>
      <c r="G20" s="367"/>
      <c r="H20" s="368"/>
      <c r="I20" s="249"/>
      <c r="J20" s="181"/>
      <c r="K20" s="126"/>
      <c r="L20" s="127"/>
    </row>
  </sheetData>
  <sheetProtection/>
  <mergeCells count="7">
    <mergeCell ref="A1:L1"/>
    <mergeCell ref="A3:B3"/>
    <mergeCell ref="C3:D3"/>
    <mergeCell ref="E3:I3"/>
    <mergeCell ref="A11:B11"/>
    <mergeCell ref="C11:D11"/>
    <mergeCell ref="E11:I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21" sqref="A21"/>
    </sheetView>
  </sheetViews>
  <sheetFormatPr defaultColWidth="9.140625" defaultRowHeight="15"/>
  <cols>
    <col min="1" max="1" width="7.00390625" style="261" customWidth="1"/>
    <col min="2" max="2" width="16.8515625" style="261" customWidth="1"/>
    <col min="3" max="3" width="13.7109375" style="261" customWidth="1"/>
    <col min="4" max="7" width="10.7109375" style="261" customWidth="1"/>
    <col min="8" max="8" width="13.7109375" style="261" customWidth="1"/>
    <col min="9" max="9" width="10.57421875" style="261" customWidth="1"/>
    <col min="10" max="10" width="17.00390625" style="261" customWidth="1"/>
    <col min="11" max="12" width="13.7109375" style="261" customWidth="1"/>
    <col min="13" max="16384" width="9.140625" style="261" customWidth="1"/>
  </cols>
  <sheetData>
    <row r="1" spans="1:12" ht="19.5" thickBot="1">
      <c r="A1" s="429" t="s">
        <v>91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1"/>
    </row>
    <row r="2" ht="16.5" thickBot="1">
      <c r="A2" s="301"/>
    </row>
    <row r="3" spans="1:12" ht="15.75">
      <c r="A3" s="407" t="s">
        <v>17</v>
      </c>
      <c r="B3" s="408"/>
      <c r="C3" s="402" t="s">
        <v>79</v>
      </c>
      <c r="D3" s="403"/>
      <c r="E3" s="404" t="s">
        <v>24</v>
      </c>
      <c r="F3" s="405"/>
      <c r="G3" s="405"/>
      <c r="H3" s="405"/>
      <c r="I3" s="406"/>
      <c r="J3" s="273"/>
      <c r="K3" s="274"/>
      <c r="L3" s="275"/>
    </row>
    <row r="4" spans="1:12" ht="16.5" thickBot="1">
      <c r="A4" s="276" t="s">
        <v>11</v>
      </c>
      <c r="B4" s="277" t="s">
        <v>0</v>
      </c>
      <c r="C4" s="278" t="s">
        <v>12</v>
      </c>
      <c r="D4" s="279" t="s">
        <v>13</v>
      </c>
      <c r="E4" s="280" t="s">
        <v>14</v>
      </c>
      <c r="F4" s="281" t="s">
        <v>15</v>
      </c>
      <c r="G4" s="281" t="s">
        <v>45</v>
      </c>
      <c r="H4" s="281" t="s">
        <v>12</v>
      </c>
      <c r="I4" s="282" t="s">
        <v>13</v>
      </c>
      <c r="J4" s="283" t="s">
        <v>16</v>
      </c>
      <c r="K4" s="284" t="s">
        <v>10</v>
      </c>
      <c r="L4" s="283" t="s">
        <v>48</v>
      </c>
    </row>
    <row r="5" spans="1:12" ht="15.75">
      <c r="A5" s="310" t="s">
        <v>1</v>
      </c>
      <c r="B5" s="311" t="s">
        <v>56</v>
      </c>
      <c r="C5" s="312">
        <v>40.06</v>
      </c>
      <c r="D5" s="313">
        <v>3</v>
      </c>
      <c r="E5" s="314">
        <v>0.0011061342592592592</v>
      </c>
      <c r="F5" s="315">
        <v>0.0011072916666666668</v>
      </c>
      <c r="G5" s="316"/>
      <c r="H5" s="315">
        <v>0.0011072916666666668</v>
      </c>
      <c r="I5" s="317">
        <v>2</v>
      </c>
      <c r="J5" s="318">
        <v>5</v>
      </c>
      <c r="K5" s="319">
        <v>3</v>
      </c>
      <c r="L5" s="303">
        <f>IF(K5=1,11,IF(K5=2,10,IF(K5=3,9,IF(K5=4,8,IF(K5=5,7,IF(K5=6,6,IF(K5=7,5,0)))))))</f>
        <v>9</v>
      </c>
    </row>
    <row r="6" spans="1:12" ht="15.75">
      <c r="A6" s="264" t="s">
        <v>2</v>
      </c>
      <c r="B6" s="265" t="s">
        <v>30</v>
      </c>
      <c r="C6" s="337">
        <v>65.419</v>
      </c>
      <c r="D6" s="266">
        <v>4</v>
      </c>
      <c r="E6" s="338">
        <v>0.0011621527777777778</v>
      </c>
      <c r="F6" s="339">
        <v>0.001164351851851852</v>
      </c>
      <c r="G6" s="340">
        <v>0.00023148148148148146</v>
      </c>
      <c r="H6" s="341">
        <v>0.0013958333333333331</v>
      </c>
      <c r="I6" s="267">
        <v>4</v>
      </c>
      <c r="J6" s="268">
        <v>8</v>
      </c>
      <c r="K6" s="269">
        <v>4</v>
      </c>
      <c r="L6" s="268">
        <f>IF(K6=1,11,IF(K6=2,10,IF(K6=3,9,IF(K6=4,8,IF(K6=5,7,IF(K6=6,6,IF(K6=7,5,0)))))))</f>
        <v>8</v>
      </c>
    </row>
    <row r="7" spans="1:12" ht="15.75">
      <c r="A7" s="320" t="s">
        <v>3</v>
      </c>
      <c r="B7" s="321" t="s">
        <v>29</v>
      </c>
      <c r="C7" s="322">
        <v>36.866</v>
      </c>
      <c r="D7" s="323">
        <v>1</v>
      </c>
      <c r="E7" s="353">
        <v>0.0010586805555555555</v>
      </c>
      <c r="F7" s="354">
        <v>0.0010614583333333333</v>
      </c>
      <c r="G7" s="355">
        <v>0.00011574074074074073</v>
      </c>
      <c r="H7" s="354">
        <v>0.0011771990740740742</v>
      </c>
      <c r="I7" s="356">
        <v>3</v>
      </c>
      <c r="J7" s="348">
        <v>4</v>
      </c>
      <c r="K7" s="324">
        <v>2</v>
      </c>
      <c r="L7" s="348">
        <f>IF(K7=1,11,IF(K7=2,10,IF(K7=3,9,IF(K7=4,8,IF(K7=5,7,IF(K7=6,6,IF(K7=7,5,0)))))))</f>
        <v>10</v>
      </c>
    </row>
    <row r="8" spans="1:12" ht="15.75">
      <c r="A8" s="349" t="s">
        <v>4</v>
      </c>
      <c r="B8" s="347" t="s">
        <v>27</v>
      </c>
      <c r="C8" s="350">
        <v>38.67</v>
      </c>
      <c r="D8" s="351">
        <v>2</v>
      </c>
      <c r="E8" s="342">
        <v>0.0010355324074074073</v>
      </c>
      <c r="F8" s="341">
        <v>0.001036689814814815</v>
      </c>
      <c r="G8" s="340"/>
      <c r="H8" s="341">
        <v>0.001036689814814815</v>
      </c>
      <c r="I8" s="267">
        <v>1</v>
      </c>
      <c r="J8" s="268">
        <v>3</v>
      </c>
      <c r="K8" s="352">
        <v>1</v>
      </c>
      <c r="L8" s="270">
        <f>IF(K8=1,11,IF(K8=2,10,IF(K8=3,9,IF(K8=4,8,IF(K8=5,7,IF(K8=6,6,IF(K8=7,5,0)))))))</f>
        <v>11</v>
      </c>
    </row>
    <row r="9" spans="1:12" ht="16.5" thickBot="1">
      <c r="A9" s="305" t="s">
        <v>5</v>
      </c>
      <c r="B9" s="375" t="s">
        <v>46</v>
      </c>
      <c r="C9" s="328"/>
      <c r="D9" s="306"/>
      <c r="E9" s="329">
        <v>0.0010626157407407407</v>
      </c>
      <c r="F9" s="330">
        <v>0.0010658564814814814</v>
      </c>
      <c r="G9" s="331">
        <v>0.00011574074074074073</v>
      </c>
      <c r="H9" s="330">
        <v>0.0011815972222222221</v>
      </c>
      <c r="I9" s="307"/>
      <c r="J9" s="308"/>
      <c r="K9" s="309"/>
      <c r="L9" s="308"/>
    </row>
    <row r="10" spans="11:12" ht="16.5" thickBot="1">
      <c r="K10" s="302"/>
      <c r="L10" s="302"/>
    </row>
    <row r="11" spans="1:12" ht="15.75">
      <c r="A11" s="407" t="s">
        <v>18</v>
      </c>
      <c r="B11" s="408"/>
      <c r="C11" s="402" t="s">
        <v>79</v>
      </c>
      <c r="D11" s="403"/>
      <c r="E11" s="404" t="s">
        <v>24</v>
      </c>
      <c r="F11" s="405"/>
      <c r="G11" s="405"/>
      <c r="H11" s="405"/>
      <c r="I11" s="406"/>
      <c r="J11" s="273"/>
      <c r="K11" s="274"/>
      <c r="L11" s="275"/>
    </row>
    <row r="12" spans="1:12" ht="16.5" thickBot="1">
      <c r="A12" s="276" t="s">
        <v>11</v>
      </c>
      <c r="B12" s="277" t="s">
        <v>0</v>
      </c>
      <c r="C12" s="278" t="s">
        <v>12</v>
      </c>
      <c r="D12" s="279" t="s">
        <v>13</v>
      </c>
      <c r="E12" s="285" t="s">
        <v>14</v>
      </c>
      <c r="F12" s="276" t="s">
        <v>15</v>
      </c>
      <c r="G12" s="281" t="s">
        <v>45</v>
      </c>
      <c r="H12" s="276" t="s">
        <v>12</v>
      </c>
      <c r="I12" s="282" t="s">
        <v>13</v>
      </c>
      <c r="J12" s="283" t="s">
        <v>16</v>
      </c>
      <c r="K12" s="284" t="s">
        <v>10</v>
      </c>
      <c r="L12" s="286" t="s">
        <v>48</v>
      </c>
    </row>
    <row r="13" spans="1:12" ht="15.75">
      <c r="A13" s="310" t="s">
        <v>1</v>
      </c>
      <c r="B13" s="185" t="s">
        <v>31</v>
      </c>
      <c r="C13" s="326">
        <v>68.849</v>
      </c>
      <c r="D13" s="313">
        <v>6</v>
      </c>
      <c r="E13" s="314">
        <v>0.0008251157407407407</v>
      </c>
      <c r="F13" s="314">
        <v>0.0008268518518518517</v>
      </c>
      <c r="G13" s="316"/>
      <c r="H13" s="315">
        <v>0.0008268518518518517</v>
      </c>
      <c r="I13" s="317">
        <v>3</v>
      </c>
      <c r="J13" s="318">
        <v>9</v>
      </c>
      <c r="K13" s="319">
        <v>4</v>
      </c>
      <c r="L13" s="369">
        <f>IF(K13=1,11,IF(K13=2,10,IF(K13=3,9,IF(K13=4,8,IF(K13=5,7,IF(K13=6,6,IF(K13=7,5,0)))))))</f>
        <v>8</v>
      </c>
    </row>
    <row r="14" spans="1:12" ht="15.75">
      <c r="A14" s="264" t="s">
        <v>2</v>
      </c>
      <c r="B14" s="265" t="s">
        <v>30</v>
      </c>
      <c r="C14" s="337">
        <v>41.545</v>
      </c>
      <c r="D14" s="266">
        <v>3</v>
      </c>
      <c r="E14" s="342">
        <v>0.0009033564814814814</v>
      </c>
      <c r="F14" s="342">
        <v>0.0009025462962962964</v>
      </c>
      <c r="G14" s="340">
        <v>0.00011574074074074073</v>
      </c>
      <c r="H14" s="341">
        <v>0.0010190972222222222</v>
      </c>
      <c r="I14" s="267">
        <v>7</v>
      </c>
      <c r="J14" s="268">
        <v>10</v>
      </c>
      <c r="K14" s="269">
        <v>5</v>
      </c>
      <c r="L14" s="271">
        <f aca="true" t="shared" si="0" ref="L14:L19">IF(K14=1,11,IF(K14=2,10,IF(K14=3,9,IF(K14=4,8,IF(K14=5,7,IF(K14=6,6,IF(K14=7,5,0)))))))</f>
        <v>7</v>
      </c>
    </row>
    <row r="15" spans="1:12" ht="15.75">
      <c r="A15" s="320" t="s">
        <v>3</v>
      </c>
      <c r="B15" s="185" t="s">
        <v>32</v>
      </c>
      <c r="C15" s="322">
        <v>52.748</v>
      </c>
      <c r="D15" s="323">
        <v>5</v>
      </c>
      <c r="E15" s="314">
        <v>0.0008864583333333333</v>
      </c>
      <c r="F15" s="314">
        <v>0.0008878472222222222</v>
      </c>
      <c r="G15" s="316"/>
      <c r="H15" s="315">
        <v>0.0008878472222222222</v>
      </c>
      <c r="I15" s="317">
        <v>5</v>
      </c>
      <c r="J15" s="318">
        <v>10</v>
      </c>
      <c r="K15" s="324">
        <v>6</v>
      </c>
      <c r="L15" s="327">
        <f t="shared" si="0"/>
        <v>6</v>
      </c>
    </row>
    <row r="16" spans="1:12" ht="15.75">
      <c r="A16" s="264" t="s">
        <v>4</v>
      </c>
      <c r="B16" s="265" t="s">
        <v>27</v>
      </c>
      <c r="C16" s="337">
        <v>75.684</v>
      </c>
      <c r="D16" s="266">
        <v>7</v>
      </c>
      <c r="E16" s="342">
        <v>0.000830324074074074</v>
      </c>
      <c r="F16" s="342">
        <v>0.0008284722222222222</v>
      </c>
      <c r="G16" s="340">
        <v>0.00011574074074074073</v>
      </c>
      <c r="H16" s="341">
        <v>0.0009460648148148148</v>
      </c>
      <c r="I16" s="267">
        <v>6</v>
      </c>
      <c r="J16" s="268">
        <v>13</v>
      </c>
      <c r="K16" s="269">
        <v>7</v>
      </c>
      <c r="L16" s="271">
        <f t="shared" si="0"/>
        <v>5</v>
      </c>
    </row>
    <row r="17" spans="1:12" ht="15.75">
      <c r="A17" s="320" t="s">
        <v>5</v>
      </c>
      <c r="B17" s="370" t="s">
        <v>76</v>
      </c>
      <c r="C17" s="322">
        <v>41.667</v>
      </c>
      <c r="D17" s="323">
        <v>4</v>
      </c>
      <c r="E17" s="314">
        <v>0.0007413194444444443</v>
      </c>
      <c r="F17" s="314">
        <v>0.0007414351851851853</v>
      </c>
      <c r="G17" s="316"/>
      <c r="H17" s="315">
        <v>0.0007414351851851853</v>
      </c>
      <c r="I17" s="317">
        <v>1</v>
      </c>
      <c r="J17" s="372">
        <v>5</v>
      </c>
      <c r="K17" s="324">
        <v>3</v>
      </c>
      <c r="L17" s="327">
        <f t="shared" si="0"/>
        <v>9</v>
      </c>
    </row>
    <row r="18" spans="1:12" ht="15.75">
      <c r="A18" s="264" t="s">
        <v>6</v>
      </c>
      <c r="B18" s="265" t="s">
        <v>29</v>
      </c>
      <c r="C18" s="337">
        <v>35.663</v>
      </c>
      <c r="D18" s="266">
        <v>1</v>
      </c>
      <c r="E18" s="338">
        <v>0.0007677083333333334</v>
      </c>
      <c r="F18" s="338">
        <v>0.0007694444444444446</v>
      </c>
      <c r="G18" s="343">
        <v>0.00011574074074074073</v>
      </c>
      <c r="H18" s="339">
        <v>0.0008851851851851851</v>
      </c>
      <c r="I18" s="344">
        <v>4</v>
      </c>
      <c r="J18" s="268">
        <v>5</v>
      </c>
      <c r="K18" s="269">
        <v>2</v>
      </c>
      <c r="L18" s="271">
        <f t="shared" si="0"/>
        <v>10</v>
      </c>
    </row>
    <row r="19" spans="1:12" ht="15.75">
      <c r="A19" s="357" t="s">
        <v>7</v>
      </c>
      <c r="B19" s="379" t="s">
        <v>26</v>
      </c>
      <c r="C19" s="358">
        <v>39.839</v>
      </c>
      <c r="D19" s="359">
        <v>2</v>
      </c>
      <c r="E19" s="360">
        <v>0.0008163194444444445</v>
      </c>
      <c r="F19" s="360">
        <v>0.0008155092592592592</v>
      </c>
      <c r="G19" s="361"/>
      <c r="H19" s="362">
        <v>0.0008163194444444445</v>
      </c>
      <c r="I19" s="363">
        <v>2</v>
      </c>
      <c r="J19" s="380">
        <v>4</v>
      </c>
      <c r="K19" s="364">
        <v>1</v>
      </c>
      <c r="L19" s="383">
        <f t="shared" si="0"/>
        <v>11</v>
      </c>
    </row>
    <row r="20" spans="1:12" ht="16.5" thickBot="1">
      <c r="A20" s="272" t="s">
        <v>8</v>
      </c>
      <c r="B20" s="384" t="s">
        <v>90</v>
      </c>
      <c r="C20" s="385"/>
      <c r="D20" s="121"/>
      <c r="E20" s="366">
        <v>0.000712962962962963</v>
      </c>
      <c r="F20" s="368">
        <v>0.0007094907407407407</v>
      </c>
      <c r="G20" s="367">
        <v>0.00023148148148148146</v>
      </c>
      <c r="H20" s="368">
        <v>0.0009444444444444445</v>
      </c>
      <c r="I20" s="249"/>
      <c r="J20" s="181"/>
      <c r="K20" s="386"/>
      <c r="L20" s="127"/>
    </row>
    <row r="21" spans="1:12" ht="15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ht="15.75">
      <c r="A22" s="382"/>
      <c r="B22" s="381"/>
      <c r="C22" s="382"/>
      <c r="D22" s="382"/>
      <c r="E22" s="382"/>
      <c r="F22" s="382"/>
      <c r="G22" s="382"/>
      <c r="H22" s="382"/>
      <c r="I22" s="382"/>
      <c r="J22" s="382"/>
      <c r="K22" s="382"/>
      <c r="L22" s="382"/>
    </row>
    <row r="23" spans="1:12" ht="15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</row>
    <row r="24" spans="1:12" ht="15.75">
      <c r="A24" s="382"/>
      <c r="B24" s="381"/>
      <c r="C24" s="382"/>
      <c r="D24" s="382"/>
      <c r="E24" s="382"/>
      <c r="F24" s="382"/>
      <c r="G24" s="382"/>
      <c r="H24" s="382"/>
      <c r="I24" s="382"/>
      <c r="J24" s="382"/>
      <c r="K24" s="382"/>
      <c r="L24" s="382"/>
    </row>
    <row r="25" spans="1:12" ht="15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</row>
  </sheetData>
  <sheetProtection/>
  <mergeCells count="7">
    <mergeCell ref="A1:L1"/>
    <mergeCell ref="A3:B3"/>
    <mergeCell ref="C3:D3"/>
    <mergeCell ref="E3:I3"/>
    <mergeCell ref="A11:B11"/>
    <mergeCell ref="C11:D11"/>
    <mergeCell ref="E11:I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2013-05-13T10:50:43Z</cp:lastPrinted>
  <dcterms:created xsi:type="dcterms:W3CDTF">2012-05-08T16:00:39Z</dcterms:created>
  <dcterms:modified xsi:type="dcterms:W3CDTF">2013-06-23T16:06:10Z</dcterms:modified>
  <cp:category/>
  <cp:version/>
  <cp:contentType/>
  <cp:contentStatus/>
</cp:coreProperties>
</file>